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20" yWindow="240" windowWidth="10845" windowHeight="9240" tabRatio="909"/>
  </bookViews>
  <sheets>
    <sheet name="Troskovnik" sheetId="130" r:id="rId1"/>
  </sheets>
  <definedNames>
    <definedName name="_xlnm.Print_Area" localSheetId="0">Troskovnik!$A$1:$H$467</definedName>
  </definedNames>
  <calcPr calcId="124519"/>
</workbook>
</file>

<file path=xl/calcChain.xml><?xml version="1.0" encoding="utf-8"?>
<calcChain xmlns="http://schemas.openxmlformats.org/spreadsheetml/2006/main">
  <c r="G29" i="130"/>
  <c r="G33"/>
  <c r="G40"/>
  <c r="G43"/>
  <c r="G46"/>
  <c r="G55"/>
  <c r="G60"/>
  <c r="G63"/>
  <c r="G67"/>
  <c r="G73"/>
  <c r="G77"/>
  <c r="G81"/>
  <c r="G86"/>
  <c r="G91"/>
  <c r="G94"/>
  <c r="G97"/>
  <c r="G101"/>
  <c r="G102"/>
  <c r="G105"/>
  <c r="G109"/>
  <c r="G113"/>
  <c r="G117"/>
  <c r="G121"/>
  <c r="G125"/>
  <c r="G130"/>
  <c r="G135"/>
  <c r="G140"/>
  <c r="G144"/>
  <c r="G164"/>
  <c r="G165"/>
  <c r="G166"/>
  <c r="G167"/>
  <c r="G175"/>
  <c r="G176"/>
  <c r="G185"/>
  <c r="G189"/>
  <c r="G190"/>
  <c r="G191"/>
  <c r="G195"/>
  <c r="G201"/>
  <c r="G207"/>
  <c r="G216"/>
  <c r="G219"/>
  <c r="G223"/>
  <c r="G227"/>
  <c r="G232"/>
  <c r="G233"/>
  <c r="G234"/>
  <c r="G255"/>
  <c r="G256"/>
  <c r="G271"/>
  <c r="G272"/>
  <c r="G279"/>
  <c r="G286"/>
  <c r="G301"/>
  <c r="G305"/>
  <c r="G313"/>
  <c r="G317"/>
  <c r="G322"/>
  <c r="G326"/>
  <c r="G347"/>
  <c r="G348"/>
  <c r="G355"/>
  <c r="G356"/>
  <c r="G357"/>
  <c r="G358"/>
  <c r="G359"/>
  <c r="G360"/>
  <c r="G367"/>
  <c r="G368"/>
  <c r="G369"/>
  <c r="G370"/>
  <c r="G371"/>
  <c r="G372"/>
  <c r="G379"/>
  <c r="G385"/>
  <c r="G392"/>
  <c r="G396"/>
  <c r="G403"/>
  <c r="G406"/>
  <c r="G407"/>
  <c r="G408"/>
  <c r="G409"/>
  <c r="G420"/>
  <c r="G423"/>
  <c r="G424"/>
  <c r="G427"/>
  <c r="G431"/>
  <c r="G434"/>
  <c r="G437"/>
  <c r="G438"/>
  <c r="G441"/>
  <c r="G460" l="1"/>
  <c r="G443"/>
  <c r="G411"/>
  <c r="G398"/>
  <c r="G458"/>
  <c r="G328"/>
  <c r="G307"/>
  <c r="G455"/>
  <c r="G209"/>
  <c r="G453"/>
  <c r="G146"/>
  <c r="G452"/>
  <c r="G48"/>
  <c r="G457"/>
  <c r="G459"/>
  <c r="G236"/>
  <c r="G456"/>
  <c r="G454"/>
  <c r="G465" l="1"/>
  <c r="G466" s="1"/>
  <c r="G467" l="1"/>
</calcChain>
</file>

<file path=xl/sharedStrings.xml><?xml version="1.0" encoding="utf-8"?>
<sst xmlns="http://schemas.openxmlformats.org/spreadsheetml/2006/main" count="679" uniqueCount="349">
  <si>
    <t>Izolacijske ploče kamene vune debljine d=10,0 cm su stabilizirane, teško zapaljive i izrađene bez regenerata, prema HRN EN 13163 ili jednakovrijednoj, sa preklopom, dimenzija 100x50 cm, a postavljaju se na osnovni rubni profil i pričvrščuju sa 6 pričvrsnica po m2.</t>
  </si>
  <si>
    <t>Izolacijske EPS ploče debljine d=10,0 cm su stabilizirane, teško zapaljive i izrađene bez regenerata, prema HRN EN 13163 ili jednakovrijednoj normi, sa preklopom, dimenzija 100x50 cm, a postavljaju se na osnovni rubni profil.</t>
  </si>
  <si>
    <t>Ploče su prema HRN EN 13501‐1 ili jednakovrijednoj normi razreda reakcije na požar A2‐s1d0 ili jednakovrijednoj .</t>
  </si>
  <si>
    <t>Površinu pogletati i nanijeti temeljni i završni nalič 2 puta u boji prostorije. Maksimalna širina špalete 20,0 cm.</t>
  </si>
  <si>
    <r>
      <t>NAPOMENA:</t>
    </r>
    <r>
      <rPr>
        <sz val="10"/>
        <color indexed="8"/>
        <rFont val="Arial"/>
        <family val="2"/>
        <charset val="238"/>
      </rPr>
      <t xml:space="preserve"> Svi radovi moraju se izvesti prema podacima iz projektne dokumentacije, prema važećim tehničkim uvjetima za izvođenje fasaderskih radova (U.F2.010 ili jednakovrijednim), te prema Pravilniku o tehničkim normativima za projektiranje i izvođenje završnih radova u građevinarstvu. </t>
    </r>
    <r>
      <rPr>
        <b/>
        <sz val="10"/>
        <color indexed="8"/>
        <rFont val="Arial"/>
        <family val="2"/>
        <charset val="238"/>
      </rPr>
      <t>Podloga</t>
    </r>
    <r>
      <rPr>
        <sz val="10"/>
        <color indexed="8"/>
        <rFont val="Arial"/>
        <family val="2"/>
        <charset val="238"/>
      </rPr>
      <t xml:space="preserve"> mora biti čista, suha, nesmrznuta, otprašena, ne smije biti vodoodbojna, bez iscvjetavanja na površini, nosiva i bez otpadajućih dijelova. Ispitivanje podloge provesti u skladu s važećim normama (npr.</t>
    </r>
    <r>
      <rPr>
        <sz val="10"/>
        <rFont val="Arial"/>
        <family val="2"/>
        <charset val="238"/>
      </rPr>
      <t>ÖNORMEN B 2259, B 3346 i B 6410 ili jednakovrijednim). R</t>
    </r>
    <r>
      <rPr>
        <sz val="10"/>
        <color indexed="8"/>
        <rFont val="Arial"/>
        <family val="2"/>
        <charset val="238"/>
      </rPr>
      <t xml:space="preserve">avnina zida mora odgovarati važećim normama( </t>
    </r>
    <r>
      <rPr>
        <sz val="10"/>
        <rFont val="Arial"/>
        <family val="2"/>
        <charset val="238"/>
      </rPr>
      <t>ÖNORM DIN 18202 ili jednakovrijednim)</t>
    </r>
    <r>
      <rPr>
        <sz val="10"/>
        <color indexed="8"/>
        <rFont val="Arial"/>
        <family val="2"/>
        <charset val="238"/>
      </rPr>
      <t xml:space="preserve">. Sve su fasadne žbuke punoplošno armirane alkalnootpornim staklenim rabitz pletivom. Izvedba svih radova strogo prema uputama proizvođača upotrebljenih materijala, uključivo sve potrebne predradnje, grundiranja podloge, završne impregnacije i sl. </t>
    </r>
    <r>
      <rPr>
        <b/>
        <sz val="10"/>
        <color indexed="8"/>
        <rFont val="Arial"/>
        <family val="2"/>
        <charset val="238"/>
      </rPr>
      <t/>
    </r>
  </si>
  <si>
    <t>Stavka podrazumjeva skidanje starih slojeva boje čeličnim četkama, sve brušenje, otprašivanje, premaz temeljnom bojom minimalno dva puta, bojanje i završno lakiranje min. 2 puta. Bojanje izvesti do potpunog oličenja.</t>
  </si>
  <si>
    <t xml:space="preserve"> - HRN C.B3.025 ili jednakovrijedan. – plosno željezo </t>
  </si>
  <si>
    <t xml:space="preserve"> - HRN C.B3.024.ili jednakovrijedan – kvadratno željezo </t>
  </si>
  <si>
    <r>
      <t xml:space="preserve">Izrada, doprema i ugradnja vanjskih ostakljenih prozora od PVC profila sa min.6 komora, A klase </t>
    </r>
    <r>
      <rPr>
        <sz val="10"/>
        <rFont val="Arial"/>
        <family val="2"/>
        <charset val="238"/>
      </rPr>
      <t>(prema EN 12608:2004 ili jednakovrijednoj)</t>
    </r>
    <r>
      <rPr>
        <sz val="10"/>
        <rFont val="Arial"/>
        <family val="2"/>
      </rPr>
      <t>. Stavka uključuje pripadajuće zaokretne rebrenice sa fiksnim lamelama kao zaštitu od sunca i držačima rebrenica na fasadi, u stanovima gdje se mjenjaju postojeći otvori.</t>
    </r>
  </si>
  <si>
    <r>
      <t xml:space="preserve">Izrada, doprema i ugradnja ostakljenih balkonskih vrata  od PVC profila sa min.6 komora, A klase </t>
    </r>
    <r>
      <rPr>
        <sz val="10"/>
        <rFont val="Arial"/>
        <family val="2"/>
        <charset val="238"/>
      </rPr>
      <t>(prema EN 12608:2004 ili jednakovrijednoj)</t>
    </r>
    <r>
      <rPr>
        <sz val="10"/>
        <rFont val="Arial"/>
        <family val="2"/>
      </rPr>
      <t>. Stavka uključuje pripadajuće zaokretne rebrenice sa fiksnim lamelama kao zaštitu od sunca i držačima rebrenica na fasadi, u stanovima gdje se mjenjaju postojeći otvori.</t>
    </r>
  </si>
  <si>
    <r>
      <t xml:space="preserve">Izrada, dobava i ugradnja krovnih 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 xml:space="preserve">prozora u stubištu,  tipa npr.Velux  GGL 3059 ili jednakovrijednog, sve izlakirano. Prozor je ostakljen dvoslojnim staklom debljine 24 mm( 4/16/4).  </t>
    </r>
  </si>
  <si>
    <t>Parlafonski sustav npr. Tipa Farfisa ili jednakovrijedan sa:</t>
  </si>
  <si>
    <t xml:space="preserve"> - polaganje kabela tipa TRI-SHIELD  </t>
  </si>
  <si>
    <r>
      <t>Dobava, postava, skidanje i otprema tunelske skele -
prolaza za pješake i kolni promet, izrađenog od bešavnih cijevi i potrebnih spojnih elemenata, sa svim potrebnim ukručenjima i sidrenjima.                   Pokrov tunela izraditi od mosnica položenih jedne do druge, a preko njih postaviti bitumensku ljepenku  s preklopom minimalno 10 cm ili alternativno čvrstu PVC foliju.   Prema Zagrebačkoj ulici izvesti ogradu tunela od pune, glatke oplate visine 1,0-1,2 m, u svrhu zaštite pješaka od prometa u kretanju.
Prije izvedbe skele izvođač je dužan izraditi projekt skele što je u cijeni stavke.
Obračun se vrši po m2 vertikalne projekcije skele.</t>
    </r>
    <r>
      <rPr>
        <sz val="10"/>
        <color indexed="10"/>
        <rFont val="Arial"/>
        <family val="2"/>
      </rPr>
      <t xml:space="preserve">
</t>
    </r>
  </si>
  <si>
    <t xml:space="preserve">Izrada, dobava i postava opšavnog lima iznad nadozida vjetrobranskih kućica, ulaza u stanove, od pocinčanog  lima deb. 0,6 mm. Lim je razvijene širine 35 cm.
</t>
  </si>
  <si>
    <t>Matarijal za grundiranje starih betonskih površina sa dodatkom kvarcnog punila, sve sukladno preporuci proizvođača žbuke.</t>
  </si>
  <si>
    <t>Matarijal za grundiranje starih betonskih površina sa dodatkom kvarcnog punila, sve sukladno preporuci proizvođaća žbuke.</t>
  </si>
  <si>
    <t xml:space="preserve">Nikakvi dodatni troškovi transporta, odvoza, deponiranja i dovoza se neće uvažavati. Sav materijal i opremu kod dopreme na gradilište, a prije ugradnje, Izvođač je dužan upisati u dnevnik građenja, te nadzornom organu dostaviti ateste i uvjerenja o kvaliteti. Prije nuđenja ponuditelj može pregledati objekt i predmetne radove na licu mjesta, te za sve eventualne nejasnoće od naručitelja tražiti  obrazloženje. </t>
  </si>
  <si>
    <t xml:space="preserve">PVC profil s prekinutim toplinskim mostom, s ugrađenim samoregulirajućim sustavom za provjetravanje (automatska izmjena zraka kroz zatvorene otvore) i dvoslojnim izolirajućim staklom sa low-e i međuprostorom ispunjenim plemenitim plinom (4/16/4mm) Uw=1,4 W/m2K. </t>
  </si>
  <si>
    <t xml:space="preserve">dvokrilna otkl.-zaokretna vrata   140 x 220 </t>
  </si>
  <si>
    <t>Izrada, doprema i ugradnja vanjskih ostakljenih PVC stijena s vratima u sredini za ulaze u stubišta-shema kao i postojeća vrata.</t>
  </si>
  <si>
    <t xml:space="preserve">PVC profil s prekinutim toplinskim mostom K=1,3 Wm2K, s ugrađenim samoregulirajućim sustavom za provjetravanje (automatska izmjena zraka kroz zatvorene otvore) i dvoslojnim izolirajućim satiniranim staklom sa ispunom plemenitim plinom (4/16/4mm) Uw=1,4 W/m2K. </t>
  </si>
  <si>
    <t>Izrada, doprema i ugradnja ostakljenih PVC fiksnih otvora u vjetrobranskom prostoru stubišta.</t>
  </si>
  <si>
    <t>Ugrađuju se u postojeće ab zidove, na mjestima starih otvora.</t>
  </si>
  <si>
    <t xml:space="preserve">Uključivo sav potreban pričvrsni i spojni materijal. </t>
  </si>
  <si>
    <t>Ugrađuju se u postojeće ab zidove, na mjestima starih otvora u stubištu. Prozor podijeljen na pola, s tim da je donja polovica fiksna, a gornji dio otklopno zaokretni prozor.</t>
  </si>
  <si>
    <t xml:space="preserve">dim. : 260 x 230 </t>
  </si>
  <si>
    <t>dim.: 185 x 160</t>
  </si>
  <si>
    <t>dim.: 80 x 200</t>
  </si>
  <si>
    <t xml:space="preserve">dvokrilna zaokretna rebrenica  140 x 220 </t>
  </si>
  <si>
    <t xml:space="preserve">dvokrilna otkl.-zaokretna vrata   140 x 215 </t>
  </si>
  <si>
    <t xml:space="preserve">dvokrilna zaokretna rebrenica  140 x 215 </t>
  </si>
  <si>
    <t xml:space="preserve">jednokrilna otkl.-zaokretna vrata   80 x 220 </t>
  </si>
  <si>
    <t xml:space="preserve">jednokrilna zaokretna rebrenica  80 x 220 </t>
  </si>
  <si>
    <t xml:space="preserve">Demontaža postojećih balkonskih vrata i prozora  stanova raznih dimenzija, uključujući doprozornike, dovratnike, opšave. Demontirani otvori odlažu se na stranu dok investitor ne obavi uviđaj i odluku da li će se odvesti na daljnje spremanje ili na gradski deponij.  </t>
  </si>
  <si>
    <t>Sustav vanka se sastoji od morta za ljepljenje, toplinsko - izolacijskih ploča od xps-a , armaturnog sloja polimer cementnog ljepila sa utisnutom staklenom mrežicom, te drugi izravnavajući sloj polimer cementnog ljepila. Na rubove postaviti kutnu lajsnu.</t>
  </si>
  <si>
    <t xml:space="preserve"> U pogledu detalja obavezno konzultirati vlasnike pojedinačnih poslovnih prostora i stanova, te nadzornog inženjera.</t>
  </si>
  <si>
    <t xml:space="preserve">Napomena : Stavke uključuju dobavu i ugradnju svih materijala potrebnih za izvedbu dolje opisanih fasada (pričvrsnog pribora, limova, vanjskih špaleta, opšava,...). Dobava, montaža i demontaža skele u posebnoj stavci. Obračun fasadne skele prema ukupnoj kvadraturi fasade. Sve stavke uključuju utovar i odvoz skinutog i uklonjenog materijala ili šute na deponij, te plaćanje takse deponiranja. </t>
  </si>
  <si>
    <t xml:space="preserve">Cijena za sve stavke mora uključivati svu dobavu, transport i montažu sa svim materijalom i pomoćnim materijalom, radom i horizontalnim i vertikalnim transportom na gradilištu, potrebne za dovršenje radova do potpune funkcionalne ili estetske gotovosti. Sva demontirana oprema i svi dijelovi konstrukcije i otpad nastao uklanjanjem dijelova građevine se zbrinjava sukladno važećim propisima Republike Hrvatske. </t>
  </si>
  <si>
    <t>5.5</t>
  </si>
  <si>
    <t>5.6</t>
  </si>
  <si>
    <t>05. FASADERSKI RADOVI UKUPNO:</t>
  </si>
  <si>
    <t>06.     LIČILAČKI RADOVI</t>
  </si>
  <si>
    <t xml:space="preserve">Dobava materijala i izvedba završnog sloja i zaštite toplinske izolacije pročelja EPS stiropora d=10,0 cm i kamene vune d=10,0 cm.
</t>
  </si>
  <si>
    <t>NAPOMENA: prije ugradnje ETICS sustava: postojeća fasada je zaštićena sintetsko-smolskim premazom, koji je na mjestima već oštećen. Na tim mjestima ga je potrebno mehanički odstraniti, oprati čistom vodom, te osušiti.</t>
  </si>
  <si>
    <t>Prije ugradnje ETICS-a moraju biti izvedeni slijedeći radovi: - postavljene okapnice, - sve vanjske instalacije (struja, odvodi klima i sl.), sva izvedba detalja mora biti tako planirana da postoje jasni detalji o izvođenju i primjeni potrebnih priključnih profila, čija će primjena onemogućiti prodor oborinske vode i vlaženja kroz sustav.</t>
  </si>
  <si>
    <t>Sve spojeve ( spoj sa prozorima i vratima, spoj s okapnikom, spoj sa kutijom za rolete), kao i sve prodore kroz ETICS (gromobranske instalacije, žlijebovi itd.) potrebno je izvesti odgovarajućim priključnim profilima ili brtvenim trakama, kako bi sustav bio zaštićen od prodora vlage</t>
  </si>
  <si>
    <t>Stavka obuhvaća ugradnju osnovnog rubnog profila, svih ostalih pripadajućih profila za prodore, otvore i izolacijskih ploča.</t>
  </si>
  <si>
    <t>1. prvi sloj polimer cementnog ljepila za armaturni sloj, d=0.5cm.</t>
  </si>
  <si>
    <t>2. alkalno otporna staklena mrežica (1800 kg/m3).</t>
  </si>
  <si>
    <t>3. drugi sloj polimer cementnog ljepila za armaturni sloj, d=0.2cm.</t>
  </si>
  <si>
    <t>Potrebno je izvesti pomoćne željezne ili drvene ljestve – penjalice u svrhu osiguranja vertikalne komunikacije po skeli.</t>
  </si>
  <si>
    <t>Demontaža pločica s kućnim brojem i natpisnih ploča oznaka i znakova te slične opreme na pročelju.</t>
  </si>
  <si>
    <t xml:space="preserve">Demontaža klima uređaja sa pročelja. </t>
  </si>
  <si>
    <t>m2</t>
  </si>
  <si>
    <t>kn</t>
  </si>
  <si>
    <t>kom</t>
  </si>
  <si>
    <t xml:space="preserve">    količina</t>
  </si>
  <si>
    <t>m1</t>
  </si>
  <si>
    <t>kn/m1</t>
  </si>
  <si>
    <t>OPĆI UVJETI SU SASTAVNI DIO SVAKE POJEDINE STAVKE. Sve što je navedeno u njima, a nije u pojedinačnom opisu stavke smatra se uključenim u jediničnu cijenu.</t>
  </si>
  <si>
    <t>kn/m2</t>
  </si>
  <si>
    <t>kn/kom</t>
  </si>
  <si>
    <t>1.1</t>
  </si>
  <si>
    <t>1.2</t>
  </si>
  <si>
    <t>1.3</t>
  </si>
  <si>
    <t>1.4</t>
  </si>
  <si>
    <t>mj.jed.</t>
  </si>
  <si>
    <t>jed.cijena</t>
  </si>
  <si>
    <t>ukup. cijena</t>
  </si>
  <si>
    <t>U cijenu uključena i ponovna motaža po izvršenim radovima.</t>
  </si>
  <si>
    <t>m'</t>
  </si>
  <si>
    <t>Sve komplet.</t>
  </si>
  <si>
    <t>Nakon demontaže sve osigurati za vrijeme radova.</t>
  </si>
  <si>
    <t>U cijenu uključititi sve rubne, spojne i nosive elemente i opšave te brtvljenje trajnoelastčnim poliuretanskim kitom.</t>
  </si>
  <si>
    <t>REKAPITULACIJA</t>
  </si>
  <si>
    <t>01. RUŠENJA I DEMONTAŽE UKUPNO</t>
  </si>
  <si>
    <t>UKUPNA VRIJEDOST RADOVA</t>
  </si>
  <si>
    <t>SVEUKUPNO</t>
  </si>
  <si>
    <t>Stavka obuhvaća i sanaciju oštećenja nastalih zbog skidanja klupčica.</t>
  </si>
  <si>
    <t>Skela prema površini fasade</t>
  </si>
  <si>
    <t>00. PRIPREMNI RADOVI I SKELA UKUPNO</t>
  </si>
  <si>
    <t>5.4</t>
  </si>
  <si>
    <t>Na spojevima površina se izvodi brtvljenje dilatacijskom trakom od pletenog poliestera u sredini ojačanog s gumenom trakom. Trake su široke 12 cm i međusobno se preklapaju i lijepe na podlogu hidroizolacijskim premazom te se prekrivaju istim materijalom.</t>
  </si>
  <si>
    <t>Obračun po m1 brtvljene i m2 izolirane površine.</t>
  </si>
  <si>
    <t>Sve prema uputi proizvođača.</t>
  </si>
  <si>
    <t>Stavka obuhvaća prethodnu provjeru podloge koja mora biti očišćena, bez masnoća i krupnog agregata te poravnata. Po potrebi treba nanijeti razrijeđeni akrilni prednamaz, što je uključeno u stavku.</t>
  </si>
  <si>
    <t>Osnovni rubni profil se lijepi građevinskim ljepilom prema preporuci proizvođača ETICS sustava i odgovarajuće širine prema slojevima na visini h &gt;=30 cm od razine tla.</t>
  </si>
  <si>
    <t>Osnovni rubni profil se mehanički pričvršćuje vijcima (2 kom/m').</t>
  </si>
  <si>
    <t>fasada</t>
  </si>
  <si>
    <t>špalete</t>
  </si>
  <si>
    <t>Ugraditi na sloj hidroizolacije njenim točkastim grijanjem i mehanički pričvrstiti pričvrsnicama, u svemu prema preporukama odabranog proizvođača ETICS sustava.</t>
  </si>
  <si>
    <t>Podloga mora biti očišćena, bez masnoća i neravnina te poravnata.</t>
  </si>
  <si>
    <t>1. prvi sloj polimer cementnog ljepila, d=0.5cm.</t>
  </si>
  <si>
    <t>Za ojačanje rubova, zaštitu uglova i dilatacijske fuge koristiti tipske aluminijske poliesterski zaštićene profile za vanjske radove.</t>
  </si>
  <si>
    <t>Kod izvedbe koristiti provjereni sistem poznatih proizvođača, s poštivanjem svih preporuka proizvođača.</t>
  </si>
  <si>
    <t xml:space="preserve">Obrada se izvodi na zaglađenu i suhu podlogu u sljedećim slojevima: </t>
  </si>
  <si>
    <t>2. staklena mrežica (1800 kg/m3).</t>
  </si>
  <si>
    <t>4. impregnirajući sloj</t>
  </si>
  <si>
    <t xml:space="preserve">Na podlogu od ploča izolacije nanosi se polimer cementno ljepilo u sloju debljine 0.5 cm. U svježi sloj ljepila utiskuje se alkalnootporna staklena mrežica s preklopima od 10 cm na spojevima. Uglove otvora treba dijagonalno ojačati trakama staklene mrežice 5x25 cm. </t>
  </si>
  <si>
    <r>
      <t>U cijenu ulazi sve komplet.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komplet izvedenog pročelja.</t>
    </r>
  </si>
  <si>
    <t>2. "pancer" mrežica (250 ‐ 300 gr/m2)</t>
  </si>
  <si>
    <t>3. drugi sloj polimer cementnog ljepila, d=0.2cm.</t>
  </si>
  <si>
    <t>Obračun po m’ izvedenog.</t>
  </si>
  <si>
    <t>Nakon demontaže sve osigurati unutar zgrade za vrijeme radova.</t>
  </si>
  <si>
    <t>oluk</t>
  </si>
  <si>
    <t>Nakon grundiranja se  vrši gletanje žbukom u dva sloja pri čemu se u prvi sloj utiskuje staklena mrežica.</t>
  </si>
  <si>
    <t>Učvršćenje ploča za strop pocinčanim vijcima za beton sa širokom glavom, 4 kom po ploči, antikorozijske kategorije C3.</t>
  </si>
  <si>
    <t>Dužna vijeka 150 mm, Ø6 mm treba biti prilagođena debljini žbuke na koju se čvrste ploče.</t>
  </si>
  <si>
    <t xml:space="preserve">Dobava materijala i izvedba završnog sloja i zaštite toplinske izolacije stropa iznad kolnog prolaza.
</t>
  </si>
  <si>
    <t>Prije izvedbe skele izvodač je dužan izraditi projekt skele što je u cijeni stavke.</t>
  </si>
  <si>
    <t>Obracun se vrši po m2 vertikalne projekcije skele.</t>
  </si>
  <si>
    <t>Provjera svih instalacija na pročelju. Prije početka rada obavezno provjeriti sve eventualne izvore napajanja svijetla, klima uređaja i sl., te ih iskljuciti i osigurati unutar zgrade za vrijeme radova.</t>
  </si>
  <si>
    <t>Visina tunelske skele 2,5 m, postavlja se uz pročelja s ulične i bočne strane gdje su ulazi u poslovne prostore.</t>
  </si>
  <si>
    <t xml:space="preserve">Demontaža zaštitnih rešetaka s otvora poslovnih prostora. </t>
  </si>
  <si>
    <t>Izvedba zaštite svih stakala te okvira prozora i vrata poslovnih prostora i stanova pomoću PE folije, zalijepljene ljepljivim trakama. U cijenu uključeno i skidanje po završenom radu.</t>
  </si>
  <si>
    <t>Izvedba zaštite stakala ulaznih stubišta u stanove pomoću PE folije, zalijepljene ljepljivim trakama. U cijenu uključeno i skidanje po završenom radu.</t>
  </si>
  <si>
    <t>Demontaža svih rasvjetnih tijela na pročelju.</t>
  </si>
  <si>
    <t>Demontaža svih antena (satelitske i "riblje kosti") zajedno s nosivim čeličnim cijevima s objekta učvršćene na zid pročelja gdje je predviđen ETICS sustav, te svih pripadajućih kablova na  pročelju.</t>
  </si>
  <si>
    <t xml:space="preserve">Demontaža tendi s lođa stanova. </t>
  </si>
  <si>
    <t xml:space="preserve">Demontaža vertikala oluka te svih nosivih i spojnih dijelova sa pročelja. </t>
  </si>
  <si>
    <t>Nakon demontaže sve osigurati za vrijeme radova, jer će se vertikale vratiti na pročelje.</t>
  </si>
  <si>
    <t xml:space="preserve">Demontaža vertikalnih limova dilatacije te svih nosivih i spojnih dijelova sa pročelja. </t>
  </si>
  <si>
    <t>dilatacija</t>
  </si>
  <si>
    <t xml:space="preserve">Demontaža vertikale dimovodnog kanala poslovnog prostora, te svih njegovih nosivih i spojnih dijelova sa pročelja. </t>
  </si>
  <si>
    <t>Nakon demontaže sve osigurati za vrijeme radova, jer će se isti prilagoditi i vratiti na pročelje.</t>
  </si>
  <si>
    <t xml:space="preserve"> kanal nape</t>
  </si>
  <si>
    <t>Demontaža  postojećih grila zajedno s pokrovnim letvicama (pero i žlijeb) sa pročelja te deponiranje istih radi ponovne ugradnje.</t>
  </si>
  <si>
    <t>Stavka obuhvaća i sanaciju oštećenja nastalih zbog skidanja grila.</t>
  </si>
  <si>
    <t>Demontaža postojećih limenih (kamenih) klupčica s vanjske strane prozora i vrata na pročelju te odvoz materijala na deponij.</t>
  </si>
  <si>
    <t>Demontaža postojećih kamenih klupčica s vanjske strane parapeta prozora poslovnih prostora  na pročelju te odvoz materijala na deponij.</t>
  </si>
  <si>
    <t>Hidroizolacija se nanosi na čistu i čvrstu podlogu  u dva sloja ukupne debljine 2 mm, u visini 30,0 cm.</t>
  </si>
  <si>
    <t>Prenošenje dilatacijskih reški konstrukcije na ETICS sustav ugradnjom odgovarajućih gotovih profila, koji će zadovoljiti funkcionalne i estetske zahtjeve.</t>
  </si>
  <si>
    <t>Na mjestu dilatacije konstrukcije ugraditi izolacijski materijal za zapunjavanje dilatacijske šupljine, te ugraditi dilatacijski profil.</t>
  </si>
  <si>
    <t>Obračun po m’ ugrađene klupice.
U cijenu uključititi sve namaze,  rubne, spojne i nosive elemente i opšave.</t>
  </si>
  <si>
    <t>poslovni prostori</t>
  </si>
  <si>
    <t>stanovi</t>
  </si>
  <si>
    <t xml:space="preserve">Potrebno vizualno provjeriti postojanje pukotina u pročeljima, provjeriti ravnost zida, čvrstoću i nosivost provjeriti zarezivanjem tvrdim oštrim predmetom, te provjeriti prionjivost na slijedeći način: </t>
  </si>
  <si>
    <t>U cijenu uključeno i tankoslojno žbukanje, te potrebne okapnice.</t>
  </si>
  <si>
    <t xml:space="preserve">Skidanje i demontaža konopa, kablova, vijaka, držača škura, obujmica i sličnih elemanta sa zidova i pročelja koji se više neće koristiti te odvoz materijala na gradski deponij </t>
  </si>
  <si>
    <t>gusani dio</t>
  </si>
  <si>
    <t>komada</t>
  </si>
  <si>
    <t>staklenu mrežicu min. dim. 30x30 cm položiti u mort za armaturni sloj debljine 3-5 mm, predviđenog sustava, tako da dio mrežice ostane slobodan. Nakon tri dana sušenja, prilikom povlaćenja mrežice ne smije doći do odvajanja morta od podloge.</t>
  </si>
  <si>
    <t>Sve vidljive površine toplinsko-izolacijskih materijala, uključujući špalete, te gornje i donje završetke ETICS-a na kojima nisu ugrađeni prikladni profili, potrebno je obraditi armaturnim slojem i završnom žbukom.</t>
  </si>
  <si>
    <t>Na taj način će se zaštititi od prodora vlage, oštećenja koji mogu uzrokovati insekti, glodavci i sl. Naknadno izravnanje izvedenog ETICS sustava nije dozvoljeno.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</si>
  <si>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</si>
  <si>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</si>
  <si>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</si>
  <si>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</si>
  <si>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</si>
  <si>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</si>
  <si>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</si>
  <si>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</si>
  <si>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</si>
  <si>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</si>
  <si>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5.1</t>
  </si>
  <si>
    <t>5.2</t>
  </si>
  <si>
    <r>
      <t>Dobava i ugradnja fazonskih elemenata  (krivina od 90</t>
    </r>
    <r>
      <rPr>
        <sz val="10"/>
        <rFont val="Arial"/>
        <charset val="238"/>
      </rPr>
      <t>°</t>
    </r>
    <r>
      <rPr>
        <sz val="10"/>
        <rFont val="Arial"/>
        <family val="2"/>
        <charset val="238"/>
      </rPr>
      <t xml:space="preserve">) kao završetaka gusanih odvodnih vertikala - oluka  stambene građevine, sa odbijanjem vode od pročelja.  
</t>
    </r>
  </si>
  <si>
    <t>Dobava potrebnog materijala i ugradnja na strop iznad kolnog prolaza ploča od kamene vune debljine 12,0 cm.</t>
  </si>
  <si>
    <t>Dobava i ugradnja materijala za izvedbu kontaktne fasade povezanog sustava za vanjsku toplinsku izolaciju (ETICS) svih pročelja na osnovi stiropora (EPS) debljine 10,0 cm.</t>
  </si>
  <si>
    <t>Dobava i ugradnja materijala za izvedbu toplinske izolacije vanjskih zidova građevine od kamene vune debljine 10,0 cm. Vuna se ugrađuje na zidovima prizemlja (oko ulaza u zgradu, poslovnih prostora, te zidovima uz spremišta) tj. gdje je potrebna požarna otpornost materijala.</t>
  </si>
  <si>
    <t>Ugrađuju se u postojeće zidove, na mjestima starih otvora.</t>
  </si>
  <si>
    <t>Uključivo sav potreban okov, letvice, brtve i kit, te pričvrsni i spojni materijal.</t>
  </si>
  <si>
    <t>Boja plastifikacije kao postojeći drveni otvori (smeđe).</t>
  </si>
  <si>
    <t>Ugrađuju se u postojeće ab zidove, na mjestima starih otvora ulaznih vrata.</t>
  </si>
  <si>
    <t>Izrada, doprema i ugradnja vanjskih ostakljenih PVC prozora stubišta.</t>
  </si>
  <si>
    <t xml:space="preserve">   dim.  55x78 cm</t>
  </si>
  <si>
    <t>Uključivo sav potreban krovni obrub, letvice, brtve i kit, te pričvrsni i spojni materijal.</t>
  </si>
  <si>
    <t>Prethodno stolar treba uzeti sve potrebne mjere i detalje potrebne za izradu novih prozora, te odmah raditi ugradnju istih.</t>
  </si>
  <si>
    <t>Demontaža postojećih ulaznih vrata u stubište, te prozora stubišta  i odvoz materijala na deponij.</t>
  </si>
  <si>
    <t>Stavka obuhvaća i sanaciju oštećenja nastalih zbog skidanja otvora.</t>
  </si>
  <si>
    <t>2.7</t>
  </si>
  <si>
    <t>04.     LIMARSKI RADOVI</t>
  </si>
  <si>
    <t>04. LIMARSKI RADOVI UKUPNO:</t>
  </si>
  <si>
    <t>rubovi terasa</t>
  </si>
  <si>
    <t>05. FASADERSKI RADOVI</t>
  </si>
  <si>
    <t>6.3</t>
  </si>
  <si>
    <t>6.4</t>
  </si>
  <si>
    <t>06. LIČILAČKI RADOVI UKUPNO:</t>
  </si>
  <si>
    <t>07.     BRAVARSKI  RADOVI</t>
  </si>
  <si>
    <t>7.1</t>
  </si>
  <si>
    <t>7.2</t>
  </si>
  <si>
    <t>7.5</t>
  </si>
  <si>
    <t>7.6</t>
  </si>
  <si>
    <t>07. BRAVARSKI  RADOVI UKUPNO:</t>
  </si>
  <si>
    <t>8.1</t>
  </si>
  <si>
    <t>02. IZOLATERSKI RADOVI UKUPNO</t>
  </si>
  <si>
    <t>04. LIMARSKI RADOVI UKUPNO</t>
  </si>
  <si>
    <t>05. FASADERSKI RADOVI UKUPNO</t>
  </si>
  <si>
    <t>06. LIČILAČKI RADOVI UKUPNO</t>
  </si>
  <si>
    <t>07. BRAVARSKI RADOVI UKUPNO</t>
  </si>
  <si>
    <t xml:space="preserve">Ploče se lijepe modificiranim akrilnim ljepilom, te dodatno učvršćuju pričvrsnicama(min.8kom./m2), a sve prema preporuci proizvođača ETICS fasadnog sustava i nadzornog inženjera. </t>
  </si>
  <si>
    <t>Nakon demontaže sve osigurati za vrijeme radova i omogućiti stanarima da preuzmu robu ili odvesti na deponij.</t>
  </si>
  <si>
    <t xml:space="preserve">Demontaža zaštitnih rešetaka s otvora poslovnog prostora banke. </t>
  </si>
  <si>
    <t>Demontaža okapnog i opšavnog lima te svih nosivih i spojnih dijelova sa rubova krova (svi zabati i vjetrobranski prostori), gdje se radi obloga zida ETICS sustavom, te odvoz materijala na deponij.</t>
  </si>
  <si>
    <t xml:space="preserve"> premaz sokla</t>
  </si>
  <si>
    <t>trake sokla</t>
  </si>
  <si>
    <t>Dobava i izvedba hidroizolacije na donjem dijelu pročelja (sokl), te zidovima lođa, fleksibilnim polimer cementnom premazom.</t>
  </si>
  <si>
    <t xml:space="preserve"> premaz lođa</t>
  </si>
  <si>
    <t>trake lođa</t>
  </si>
  <si>
    <t>špalete posl.prostora-debljina 3,0 cm</t>
  </si>
  <si>
    <t>Dobava i ugradnja ploča ekstrudiranog polistirena XPS (hrapave površine), debljine 10 cm, gustoće 32 kg/m3 sa preklopima, za toplinsku izolaciju podnožja zidova (dopodnik) u visini 30,0 cm, zatim parapeta posl.prostora (visina 60,0 cm), te vjetrobranskih ulaza u stanove i lođa.</t>
  </si>
  <si>
    <t xml:space="preserve">Ploče se lijepe modificiranim akrilnim ljepilom, te dodatno učvršćuju pričvrsnicama (min.6 kom./m2), a sve prema preporuci proizvođača ETICS fasadnog sustava i nadzornog inženjera. </t>
  </si>
  <si>
    <t>5. silikonski završni sloj, d=0.2cm</t>
  </si>
  <si>
    <t xml:space="preserve">5. silikonski završni sloj, d=0.2cm, otporna na mehaničke udarce i sa dodatkom transparentnog sloja za povećanje mehaničke otpornosti 
</t>
  </si>
  <si>
    <t>Nakon toga se nanosi impregnirajući sloj te završna silikonska fasadna žbuka u tonu po izboru investitora, u sloju debljine max. 2 mm.</t>
  </si>
  <si>
    <t xml:space="preserve">Demontaža tendi, te reklama poslovnih prostora. </t>
  </si>
  <si>
    <t>Stavka obuhvaća i sanaciju oštećenja nastalih zbog skidanja sokla.</t>
  </si>
  <si>
    <t>Demontaža i otucanje postojećeg keramičkog sokla na pročeljima lođa, te odvoz materijala na deponij.</t>
  </si>
  <si>
    <t>dopodnik</t>
  </si>
  <si>
    <t>sokl lođa u visini 30,0 cm</t>
  </si>
  <si>
    <t xml:space="preserve">Izrada, dobava i postava opšavnog lima na  bočnim rubovima kosog krova od pocinčanog  lima deb. 0,6 mm. Lim je razvijene širine 50 cm.
</t>
  </si>
  <si>
    <r>
      <t xml:space="preserve">Demontaža horizontalnog okapnog i opšavnog lima te svih nosivih i spojnih dijelova sa rubova ulaznih vjetrobrana  gdje se radi obloga zida </t>
    </r>
    <r>
      <rPr>
        <sz val="10"/>
        <rFont val="Arial"/>
        <family val="2"/>
        <charset val="238"/>
      </rPr>
      <t>ETICS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</rPr>
      <t>sustavom, te odvoz materijala na deponij.</t>
    </r>
  </si>
  <si>
    <t xml:space="preserve">Dobava materijala i izvedba završnog sloja i zaštite toplinske izolacije sokla (dopodnika) prizemlja, te lođa. </t>
  </si>
  <si>
    <t>Dobava potrebnog materijala  i izvedba žbukanja te prethodnog grundiranje površina parapeta balkona sa unutarnje i vanjske strane,podgleda stropova i sl.radi boljeg prijanjanja na površine na koje se ne ugrađuje toplinska izolacija, a biti će žbukane tankoslojno.</t>
  </si>
  <si>
    <t xml:space="preserve">Dobava potrebnog materijala  i izvedba žbukanja te prethodnog grundiranje površina vijenca, grandala, sljemenih zidića i sl. radi boljeg prijanjanja na površine na koje se ne ugrađuje toplinska izolacija, a biti će žbukane tankoslojno. </t>
  </si>
  <si>
    <t xml:space="preserve">Dobava materijala i izvedba ožbukanih parapeta balkona, podgleda, vijenaca itd. impregnirajućim slojem, a zatim završnom silikonskom fasadnom žbukom u tonu kao i fasada. Sloj debljine max. 2 mm. 
</t>
  </si>
  <si>
    <t>Stavkom obuhvaćene sve žbukane površine bez izolacije.</t>
  </si>
  <si>
    <t>U cijenu je uključen sav potreban rad i materijal, te radna skela. Rad se izvodi u vjetrobranima prizemlja i stubištima. Obračun po m2 izvedene površine.</t>
  </si>
  <si>
    <t xml:space="preserve">Dobava i bojanje unutarnjih zidova i stropova stubišta, podgleda stubišta, te vjetrobranima, disperzivnom bojom. Jedinična cijena sadrži zaštitu stolarije, bravarije i podova PE folijom, čišćenje i otprašivanje podloge, impregnaciju,  dvostruko gletanje ploha, dvostruki premaz završnom bojom u tonu po izboru investitora. </t>
  </si>
  <si>
    <t xml:space="preserve">PVC profil s prekinutim toplinskim mostom K=1,3 Wm2K, s ugrađenim samoregulirajućim sustavom za provjetravanje (automatska izmjena zraka kroz zatvorene otvore) i dvoslojnim izolirajućim staklom sa ispunom plemenitim plinom (4/16/4mm) Uw=1,4 W/m2K. </t>
  </si>
  <si>
    <t xml:space="preserve">Dobava, izrada i montaža tuljka na spoju olučne i gusnate cijevi od pocinčanog lima deb .0,6 mm  uključivo brtvljenje spoja, omatanjem užeta i zalijevanje rastaljenim olovom. </t>
  </si>
  <si>
    <t xml:space="preserve">OPĆI UVJETI </t>
  </si>
  <si>
    <t xml:space="preserve">Sav upotrebljeni materijal i finalni građevinski proizvodi moraju odgovarati važećim tehničkim propisima i normama. Popis propisa i normi kojih se treba pridržavati: </t>
  </si>
  <si>
    <t xml:space="preserve">- okov i spojna sredstva, </t>
  </si>
  <si>
    <t xml:space="preserve">- ličenje i bojenje sa svim predradnjama, </t>
  </si>
  <si>
    <t xml:space="preserve">- sav sitni i spojni matrijal i naknada za stojeve i alat. </t>
  </si>
  <si>
    <t xml:space="preserve">Sva prepravljena bravarija mora biti u potpunosti izvedena kao i postojeća i prije dostave na gradilište treba biti zaštićena antikorozivnim premazom. Snimanje postojeće bravarije i uzimanje uzoraka uključeno je u cijenu pojedine stavke i ne iskazuje se posebno. U cijenu pojedine stavke treba uključiti: </t>
  </si>
  <si>
    <t>Napomena: Eventualne izmjene mogu se izvoditi samo uz odobrenje predstavnika stanara i nadzornog inženjera.</t>
  </si>
  <si>
    <t xml:space="preserve"> -demontažu potrebnih ograda</t>
  </si>
  <si>
    <t xml:space="preserve">- izradu i ugradnju novih bravarskih elemenata kao nosača ograde ispod stiropora, </t>
  </si>
  <si>
    <t xml:space="preserve">- izrada i ugradnju skraćenih elemenata ograda, </t>
  </si>
  <si>
    <t>Ugradnja demontiranih ograda od željeza uz manje popravke tj skraćenje ograda i prilagođavanje dužine, zbog izolacije na pročelju. Stavkom obuhvaćeno:demontaža, skraćenje, čišćenje, ravnanje, ličenje i bojanje, učvršćenje spojeva, te ponovna ugradnja na pripremljene nosače.</t>
  </si>
  <si>
    <t>ravne ograde</t>
  </si>
  <si>
    <t>bočne ograde</t>
  </si>
  <si>
    <r>
      <t>m</t>
    </r>
    <r>
      <rPr>
        <sz val="10"/>
        <rFont val="Arial"/>
        <family val="2"/>
        <charset val="238"/>
      </rPr>
      <t>'</t>
    </r>
  </si>
  <si>
    <t xml:space="preserve">Dobava i bojanje unutarnjih špaleta mjenjanih otvora. Jedinična cijena sadrži zaštitu stolarije i prozorskih klupica ili podova PE folijom, čišćenje i otprašivanje podloge, impregnaciju,  dvostruko gletanje ploha, dvostruki premaz završnom bojom u tonu po izboru investitora. </t>
  </si>
  <si>
    <t>Obračun po m dužnom izvedene površine.</t>
  </si>
  <si>
    <t>08.     STUBIŠNA RASVJETA</t>
  </si>
  <si>
    <t>Demontaža postojećih žarulja u stubištu, te zamjena sa LED žaruljama 10,5 W, uključivo i sav potreban rad, materijal, alat i korištenje skela ili ljestava. U cijenu je uračunat i sav dodatni rad nastao radi provođenja zamjene stubišne rasvjete do potpune funkcionalnosti.</t>
  </si>
  <si>
    <t>žarulje 10,5 W</t>
  </si>
  <si>
    <t>08. STUBIŠNA RASVJETA UKUPNO:</t>
  </si>
  <si>
    <t>08. STUBIŠNA RASVJETA UKUPNO</t>
  </si>
  <si>
    <t xml:space="preserve">Demontaža klima uređaja i pripadajućih nosača se provodi pažljivo da se ne oštete, a u dogovoru sa investitorom i predstavnikom stanara privremene se pohranjuju unutar zgrade i adekvatno štite za vrijeme skladištenja. Sve kompletno očistiti i pripremiti za postavljanje nove fasade. </t>
  </si>
  <si>
    <t>Nakon izvedbe fasade klima jedinice očistiti, servisirati i vratiti (montirati) na nosače, te pustiti u funkciju. Stavka uključuje i eventualno zamjenu nosača ili tiplanje dužim i jačim vijcima (zbog izvedbe novih slojeva fasade).</t>
  </si>
  <si>
    <t>Sve izvesti do potpune funkcionalnosti. Ako je moguće potrebno napraviti nove odvode klima prije završne obloge pročelja. U cijenu uključena i ponovna motaža po izvršenim radovima te eventualno postavljanje cijevnih odvoda za klimu  unutar novih slojeva fasade tako da se cijevi za klima uređaj sakriju u fasadne slojeve. Obračun po kom.</t>
  </si>
  <si>
    <t>Prilogdba gromobrana na zidu, istakama, kosom krovu, odnosno demontaža i ponovna montaža trake Fe/Zn ili Al. Šipke na prilagođenim mjestima s obzirom na nove slojeve krova i fasade.</t>
  </si>
  <si>
    <t>Stavka uključuje i rezanje, zavarivanje, spojnice, hvataljke i ostali pričvrsni pribor potreban da se postojeći gromobran prilagodi novim slojevima fasade.</t>
  </si>
  <si>
    <t>Sve izvesti do potpune funkcionalnosti. Obračun paušalan.</t>
  </si>
  <si>
    <t>kompl.</t>
  </si>
  <si>
    <t>Revizija gromobrana: na postojećim revizijama (mjerni spoj gromobrana) demontirati okove i poklopce na fasadi, kontrola spoja, po potrebi zamjena spojnice, te dobava i ugradnja novog okova i poklopca (vratašca) revizije na novom sloju fasade od pocinčanog i završno obojanog lima u boji po izboru korisnika.</t>
  </si>
  <si>
    <t>U prostor između ab zida, odnosno gromobrana i vratašaca umetnuti komad kamene vune koji ima mogućnost demontaže.</t>
  </si>
  <si>
    <t>2.8</t>
  </si>
  <si>
    <t>Obrada unutarnjih špaleta kod zamjene bravarije: Nabava i dobava svog potrebnog materijala i postava toplinske izolacije oko zamjenjenih vrata i prozora (špalete) sa unutarnje strane..</t>
  </si>
  <si>
    <t>Obračun po m' špalete, max širina špalete cca 20 cm + 20 cm spoj sa postojećim zidom.</t>
  </si>
  <si>
    <t>Svi metalni elementi boje se u ton po izboru investitora/projektanta, a sve u skladu i sa prepravljenom bravarijom. Obračun po m2.</t>
  </si>
  <si>
    <t xml:space="preserve">Dobava materijala i izvedba bojanja čeličnih panela na sjevernim balkonima u RAL-u po izboru investitora.
</t>
  </si>
  <si>
    <t>Izrada, dobava i postava prozorskih klupčica od plastificiranog aluminijskog lima s bočnim PVC završecima i prekidom toplinskog mosta. Debljine 0,6 mm, razvijene širine cca 25 cm i prepustom 1,5-2 cm.</t>
  </si>
  <si>
    <t>Uključivo sav potreban okov, letvice, brtve i kit, te pričvrsni i spojni materijal. Vrata opremljena električnom bravom s kontrolom preko pristupnog koda s vanjske strane i otpune tipke s unutarnje strane, obje s vremenskom odgodom. Brava sa mogućnošću otvaranja iznutra bez ključa u slučaju nestanka struje.</t>
  </si>
  <si>
    <t>Na glavno otvorno krilo postaviti hidraulički zatvarač krila u jednom smjeru, na oba krila podna blokada (stoper). Boja plastifikacije kao postojeći  otvori (tamnosmeđe-RAL 8014).</t>
  </si>
  <si>
    <t>2.6</t>
  </si>
  <si>
    <t xml:space="preserve">Ugradnja istih odvodnih vertikala,  te izrada dijelova koji nedostaju - oluka (uključujući gusane dijelove min. visine 1,20 m od poda)  stambene građevine, sa svim potrebnim novim spojnim priborom za pričvršćenje i spajanje sa  horizontalnim dijelom oluka . Spoj dogovoriti na licu mjesta. Cijevi su kvadratne.
</t>
  </si>
  <si>
    <t>Obračun po m’ ugrađene cijevi.
U cijenu uključititi nove držače vertikalnih oluka, kao i sve rubne i spojne detalje i opšave do potpune funkcionalnosti oluka.</t>
  </si>
  <si>
    <t>5.3</t>
  </si>
  <si>
    <t>6.1</t>
  </si>
  <si>
    <t>6.2</t>
  </si>
  <si>
    <t>7.3</t>
  </si>
  <si>
    <t>7.4</t>
  </si>
  <si>
    <t xml:space="preserve"> 01. PRIPREMNI RADOVI i SKELA</t>
  </si>
  <si>
    <t>01. PRIPREMNI RADOVI I SKELA UKUPNO:</t>
  </si>
  <si>
    <t xml:space="preserve"> 02. RUŠENJA I DEMONTAŽE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</si>
  <si>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</si>
  <si>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</si>
  <si>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</si>
  <si>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</si>
  <si>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</si>
  <si>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</si>
  <si>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</si>
  <si>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</si>
  <si>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</si>
  <si>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</si>
  <si>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</si>
  <si>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</si>
  <si>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</si>
  <si>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</si>
  <si>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02. RUŠENJA I DEMONTAŽE UKUPNO:</t>
  </si>
  <si>
    <t>03.     IZOLATERSKI RADOVI</t>
  </si>
  <si>
    <t>3.1</t>
  </si>
  <si>
    <t>3.2</t>
  </si>
  <si>
    <t>3.3</t>
  </si>
  <si>
    <t>3.4</t>
  </si>
  <si>
    <t>3.5</t>
  </si>
  <si>
    <t>3.6</t>
  </si>
  <si>
    <t>3.7</t>
  </si>
  <si>
    <t>03. IZOLATERSKI RADOVI UKUPNO:</t>
  </si>
  <si>
    <t xml:space="preserve">- sav vanjski i unutarnji, vertikalni i horizontalni transport </t>
  </si>
  <si>
    <r>
      <t xml:space="preserve">Pričvršćenja za npr.tende, rashladne uređaje, </t>
    </r>
    <r>
      <rPr>
        <sz val="10"/>
        <rFont val="Arial"/>
        <family val="2"/>
        <charset val="238"/>
      </rPr>
      <t>držače škura,</t>
    </r>
    <r>
      <rPr>
        <sz val="10"/>
        <rFont val="Arial"/>
        <family val="2"/>
      </rPr>
      <t xml:space="preserve"> ograde itd.moraju biti  pripremljena, tako da se može obaviti sigurna montaža istih bez toplinskih mostova. </t>
    </r>
  </si>
  <si>
    <t>špalete ulaza - d =  3,0cm</t>
  </si>
  <si>
    <t xml:space="preserve">Dobava materijala i izvedba bojanja čeličnih ograda na balkonima i u stubištu koje se ne demontiraju u RAL-u po izboru investitora. 
</t>
  </si>
  <si>
    <t>8.2</t>
  </si>
  <si>
    <t>Kabel PGP 3x1,5</t>
  </si>
  <si>
    <t>kanal NIK 25x15</t>
  </si>
  <si>
    <t>Luxomat LM 10</t>
  </si>
  <si>
    <t xml:space="preserve">vanjska svjetiljka IP 65 sa izv.svj. </t>
  </si>
  <si>
    <r>
      <t>m</t>
    </r>
    <r>
      <rPr>
        <sz val="10"/>
        <rFont val="Arial"/>
        <family val="2"/>
        <charset val="238"/>
      </rPr>
      <t>´</t>
    </r>
  </si>
  <si>
    <r>
      <t>kn/m</t>
    </r>
    <r>
      <rPr>
        <sz val="10"/>
        <rFont val="Arial"/>
        <family val="2"/>
        <charset val="238"/>
      </rPr>
      <t>'</t>
    </r>
  </si>
  <si>
    <t>Dobava i ugradnja potrebnog materijala za rasvjetu ispred vjetrobrankih ulaznih vrata. Potrebno osigurati napajanje rasvjete iz zajedničke stubišne rasvjete.</t>
  </si>
  <si>
    <t>PARLAFON</t>
  </si>
  <si>
    <t xml:space="preserve"> - nadžbuknom kutijom za 2 modula</t>
  </si>
  <si>
    <t xml:space="preserve"> - govorni modul sa dvije pozivne tipke</t>
  </si>
  <si>
    <t xml:space="preserve"> - modul tipkovnice sa 4 pozivne tipke</t>
  </si>
  <si>
    <t xml:space="preserve"> - napajač</t>
  </si>
  <si>
    <t xml:space="preserve"> - 6 parlafonskih slušalica </t>
  </si>
  <si>
    <t>komplet</t>
  </si>
  <si>
    <t>Izrada elektroinstalacija</t>
  </si>
  <si>
    <t xml:space="preserve"> - ugradnja pvc kanalica   </t>
  </si>
  <si>
    <t xml:space="preserve"> - polaganje kabela UTP cat. 5E  </t>
  </si>
  <si>
    <t>kol.</t>
  </si>
  <si>
    <t>Ispitivanje instalacije, montaža opreme i puštanje sustava u rad</t>
  </si>
  <si>
    <t>SATV</t>
  </si>
  <si>
    <t>Dobava, montaža i spajanje antena za prijem zemaljskih kanala, te satelitskih kanala sa dva satelita</t>
  </si>
  <si>
    <t>Dobava i ugradnja distribucijskog ormara opremljenog sa multiswitchem za prijem signala sa dva satelita sa kapacitetom priključenja do 8 satelitskih utičnica i zemaljskim pojačalom.</t>
  </si>
  <si>
    <t>Sitni potrošni materijal (tipli, vijci, matice, vezice…), ugradnja opreme, podešavanje, testiranje</t>
  </si>
  <si>
    <t>U ovoj stavci obračunavaju se svi radovi na pripremi terena za početak radova (čišćenje terena, organizacija gradilište), postavljanje natpisne ploče, pripreme terena, osiguranje priključka struje kao i priključenje na vodovodnu mrežu, odnosno svu potrebnu pripremu i predradnje za pravovaljano i sigurno izvođenje radova.</t>
  </si>
  <si>
    <t xml:space="preserve">Doprema i montaža građevinske nepokretne skele na gornjem dijelu uličnog pročelja, te bočnim i dvorišnom pročelju,
izradene od čeličnih okruglih cijevi i drvenih radnih površinaširine min. 80,0cm, na udaljenosti od pročelja 20 cm, sa ogradom min. 1,10 m, sa punim podnožjem uz slobodni rub 20 cm, uključivo sav potreban pribor za spajanje i učvrščenje, dijagonalna ukrućenja i sidrenja u zidove pročelja, pokrov jutenim prekrivačima pročelja skele, povezivanja i uzemljenje metalnih dijelova skele, osiguranje od udarca groma, te po završetku svih radova, demontaža, čišćenje i otprema skele. 
</t>
  </si>
  <si>
    <t>1.5</t>
  </si>
  <si>
    <t>U cijenu uključeno i ponovno puštanje u pogon po izvršenim radovima na prilagođenoj udaljenosti s obzirom na nove slojeve fasade.</t>
  </si>
  <si>
    <t>PVC profil minimalno 6 komora sa bočnim proširenjem radi ugradnje izolacije, s ugrađenim samoregulirajućim sustavom za provjetravanje (automatska izmjena zraka kroz zatvorene otvore) i dvoslojnim izolirajućim staklom sa low-e sa ispunom plemenitim plinom (4/16/4mm) Uw=1,4 W/m2K.  Dobava i ugradnja sa kvakama, okovom, bravom (za vrata).</t>
  </si>
  <si>
    <t xml:space="preserve">dvokrilni otklopno-zaokretni prozor  140 x 140 </t>
  </si>
  <si>
    <t xml:space="preserve">jednokrilni otklopno-zaokretni prozor  80 x 140 </t>
  </si>
  <si>
    <t xml:space="preserve">jednokrilni zaokretni prozor  60 x 90 </t>
  </si>
  <si>
    <t xml:space="preserve">dvokrilna zaokretna rebrenica  140 x 140 </t>
  </si>
  <si>
    <t xml:space="preserve">jednokrilna zaokretna rebrenica  80 x 140 </t>
  </si>
  <si>
    <t xml:space="preserve">jednokrilna zaokretna rebrenica  60 x 90 </t>
  </si>
  <si>
    <t>7.7</t>
  </si>
  <si>
    <t>09.   PARLAFONSKI SUSTAV  I SATV</t>
  </si>
  <si>
    <t>9.1</t>
  </si>
  <si>
    <t>9.2</t>
  </si>
  <si>
    <t>9.3</t>
  </si>
  <si>
    <t>9,4</t>
  </si>
  <si>
    <t>9,5</t>
  </si>
  <si>
    <t>9,6</t>
  </si>
  <si>
    <t>9,7</t>
  </si>
  <si>
    <t>09. PARLAFONSKI I SATV SUSTAV UKUPNO:</t>
  </si>
  <si>
    <t xml:space="preserve">09. PARLAFONSKI I SATV SUSTAV  </t>
  </si>
  <si>
    <t>PDV 25 %</t>
  </si>
  <si>
    <t>INVESTITOR: Čistoća Opuzen, d.o.o., Matice hrvatske 9, 20355 Opuzen za ime i račun suvlasnika zgrade Zagrebačka 4 i 6</t>
  </si>
  <si>
    <t>Ovaj Projekt je sufinanciran iz EU sredstava</t>
  </si>
  <si>
    <r>
      <rPr>
        <b/>
        <sz val="16"/>
        <rFont val="Arial"/>
        <family val="2"/>
        <charset val="238"/>
      </rPr>
      <t>Energetska obnova zgrade na adresi Zagrebačka 4 i 6
(obnova pročelja i zamjena vanjske stolarije) u Opuzenu
ev.br. 01/16</t>
    </r>
    <r>
      <rPr>
        <b/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</si>
</sst>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</font>
    <font>
      <sz val="10"/>
      <color indexed="57"/>
      <name val="Arial"/>
      <family val="2"/>
      <charset val="238"/>
    </font>
    <font>
      <sz val="11"/>
      <color indexed="57"/>
      <name val="Arial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 Narrow"/>
      <family val="2"/>
    </font>
    <font>
      <sz val="10"/>
      <color indexed="10"/>
      <name val="Arial"/>
    </font>
    <font>
      <sz val="11"/>
      <color indexed="10"/>
      <name val="Arial"/>
      <family val="2"/>
    </font>
    <font>
      <sz val="10"/>
      <name val="Arial"/>
      <charset val="238"/>
    </font>
    <font>
      <sz val="9"/>
      <color indexed="10"/>
      <name val="Arial"/>
      <family val="2"/>
    </font>
    <font>
      <sz val="12"/>
      <name val="Times New Roman"/>
      <family val="1"/>
    </font>
    <font>
      <sz val="10"/>
      <name val="Arial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.5"/>
      <name val="Arial"/>
      <family val="2"/>
      <charset val="238"/>
    </font>
    <font>
      <b/>
      <sz val="11.5"/>
      <name val="Arial"/>
      <family val="2"/>
      <charset val="238"/>
    </font>
    <font>
      <sz val="8"/>
      <name val="Arial"/>
    </font>
    <font>
      <sz val="12"/>
      <color indexed="10"/>
      <name val="Times New Roman"/>
      <family val="1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7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 wrapText="1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left"/>
    </xf>
    <xf numFmtId="4" fontId="0" fillId="0" borderId="0" xfId="0" applyNumberFormat="1" applyFill="1" applyAlignment="1">
      <alignment horizontal="right"/>
    </xf>
    <xf numFmtId="4" fontId="4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justify" vertical="top" wrapText="1"/>
    </xf>
    <xf numFmtId="4" fontId="0" fillId="0" borderId="0" xfId="0" applyNumberFormat="1" applyAlignment="1">
      <alignment horizontal="right" vertical="top" wrapText="1"/>
    </xf>
    <xf numFmtId="2" fontId="0" fillId="0" borderId="0" xfId="0" applyNumberFormat="1"/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9" fillId="0" borderId="0" xfId="0" applyFont="1" applyBorder="1"/>
    <xf numFmtId="49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49" fontId="8" fillId="0" borderId="0" xfId="0" applyNumberFormat="1" applyFont="1" applyFill="1" applyAlignment="1">
      <alignment horizontal="justify" vertical="top" wrapText="1"/>
    </xf>
    <xf numFmtId="0" fontId="4" fillId="0" borderId="0" xfId="0" applyFont="1" applyAlignment="1">
      <alignment horizontal="justify"/>
    </xf>
    <xf numFmtId="4" fontId="4" fillId="0" borderId="0" xfId="0" applyNumberFormat="1" applyFont="1" applyAlignment="1">
      <alignment horizontal="right" vertical="top" wrapText="1"/>
    </xf>
    <xf numFmtId="4" fontId="8" fillId="0" borderId="1" xfId="0" applyNumberFormat="1" applyFont="1" applyBorder="1" applyAlignment="1">
      <alignment horizontal="right"/>
    </xf>
    <xf numFmtId="49" fontId="8" fillId="0" borderId="0" xfId="0" applyNumberFormat="1" applyFont="1" applyAlignment="1"/>
    <xf numFmtId="2" fontId="4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right"/>
    </xf>
    <xf numFmtId="49" fontId="8" fillId="0" borderId="0" xfId="0" applyNumberFormat="1" applyFont="1" applyAlignment="1">
      <alignment horizontal="justify" vertical="top" wrapText="1"/>
    </xf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49" fontId="0" fillId="0" borderId="0" xfId="0" applyNumberFormat="1" applyAlignment="1">
      <alignment vertical="top"/>
    </xf>
    <xf numFmtId="0" fontId="14" fillId="0" borderId="0" xfId="0" applyFont="1"/>
    <xf numFmtId="0" fontId="14" fillId="0" borderId="0" xfId="0" applyFont="1" applyAlignment="1"/>
    <xf numFmtId="0" fontId="19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vertical="top"/>
    </xf>
    <xf numFmtId="0" fontId="0" fillId="0" borderId="1" xfId="0" applyBorder="1" applyAlignment="1">
      <alignment horizontal="left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5" fillId="0" borderId="0" xfId="0" applyFont="1" applyAlignment="1"/>
    <xf numFmtId="0" fontId="11" fillId="0" borderId="0" xfId="0" applyFont="1"/>
    <xf numFmtId="4" fontId="11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0" xfId="0" applyNumberFormat="1" applyFont="1"/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16" fontId="16" fillId="0" borderId="0" xfId="0" applyNumberFormat="1" applyFont="1" applyBorder="1" applyAlignment="1">
      <alignment horizontal="left" vertical="top"/>
    </xf>
    <xf numFmtId="0" fontId="16" fillId="0" borderId="0" xfId="0" applyFont="1"/>
    <xf numFmtId="0" fontId="2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49" fontId="2" fillId="0" borderId="0" xfId="1" applyNumberFormat="1" applyFont="1" applyAlignment="1">
      <alignment vertical="top"/>
    </xf>
    <xf numFmtId="4" fontId="7" fillId="0" borderId="0" xfId="1" applyNumberFormat="1" applyAlignment="1">
      <alignment horizontal="right"/>
    </xf>
    <xf numFmtId="0" fontId="7" fillId="0" borderId="0" xfId="1" applyAlignment="1">
      <alignment horizontal="left"/>
    </xf>
    <xf numFmtId="0" fontId="7" fillId="0" borderId="0" xfId="1"/>
    <xf numFmtId="2" fontId="7" fillId="0" borderId="0" xfId="1" applyNumberFormat="1"/>
    <xf numFmtId="49" fontId="21" fillId="0" borderId="0" xfId="0" applyNumberFormat="1" applyFont="1" applyAlignment="1">
      <alignment horizontal="left" vertical="top"/>
    </xf>
    <xf numFmtId="0" fontId="22" fillId="0" borderId="0" xfId="0" applyFont="1"/>
    <xf numFmtId="4" fontId="22" fillId="0" borderId="0" xfId="0" applyNumberFormat="1" applyFont="1" applyAlignment="1">
      <alignment horizontal="right"/>
    </xf>
    <xf numFmtId="49" fontId="21" fillId="0" borderId="0" xfId="0" applyNumberFormat="1" applyFont="1" applyAlignment="1">
      <alignment vertical="top"/>
    </xf>
    <xf numFmtId="0" fontId="22" fillId="0" borderId="0" xfId="0" applyFont="1" applyAlignment="1">
      <alignment horizontal="right"/>
    </xf>
    <xf numFmtId="0" fontId="23" fillId="0" borderId="0" xfId="0" applyFont="1"/>
    <xf numFmtId="4" fontId="22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 vertical="top"/>
    </xf>
    <xf numFmtId="2" fontId="2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justify" wrapText="1"/>
    </xf>
    <xf numFmtId="4" fontId="7" fillId="0" borderId="0" xfId="0" applyNumberFormat="1" applyFont="1" applyAlignment="1">
      <alignment horizontal="right"/>
    </xf>
    <xf numFmtId="0" fontId="18" fillId="0" borderId="0" xfId="0" applyFont="1"/>
    <xf numFmtId="0" fontId="9" fillId="0" borderId="0" xfId="1" applyFont="1" applyBorder="1"/>
    <xf numFmtId="16" fontId="24" fillId="0" borderId="0" xfId="0" applyNumberFormat="1" applyFont="1" applyBorder="1" applyAlignment="1">
      <alignment horizontal="left" vertical="top"/>
    </xf>
    <xf numFmtId="4" fontId="19" fillId="0" borderId="0" xfId="0" applyNumberFormat="1" applyFont="1" applyFill="1" applyAlignment="1">
      <alignment horizontal="right" vertical="top"/>
    </xf>
    <xf numFmtId="0" fontId="19" fillId="0" borderId="0" xfId="0" applyFont="1" applyAlignment="1">
      <alignment vertical="top"/>
    </xf>
    <xf numFmtId="4" fontId="22" fillId="0" borderId="0" xfId="0" applyNumberFormat="1" applyFont="1" applyAlignment="1">
      <alignment horizontal="right" vertical="top" wrapText="1"/>
    </xf>
    <xf numFmtId="0" fontId="24" fillId="0" borderId="0" xfId="0" applyFont="1"/>
    <xf numFmtId="0" fontId="24" fillId="0" borderId="0" xfId="0" applyFont="1" applyAlignment="1">
      <alignment horizontal="right" vertical="top" wrapText="1"/>
    </xf>
    <xf numFmtId="4" fontId="7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0" fontId="22" fillId="0" borderId="0" xfId="0" applyFont="1" applyAlignment="1"/>
    <xf numFmtId="4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justify" vertical="top"/>
    </xf>
    <xf numFmtId="4" fontId="1" fillId="0" borderId="0" xfId="0" applyNumberFormat="1" applyFont="1" applyFill="1" applyAlignment="1">
      <alignment horizontal="right"/>
    </xf>
    <xf numFmtId="0" fontId="25" fillId="0" borderId="0" xfId="0" applyFont="1"/>
    <xf numFmtId="2" fontId="1" fillId="0" borderId="0" xfId="0" applyNumberFormat="1" applyFont="1"/>
    <xf numFmtId="4" fontId="8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justify" vertical="top" wrapText="1"/>
    </xf>
    <xf numFmtId="0" fontId="28" fillId="0" borderId="0" xfId="0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vertical="top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9" fillId="0" borderId="0" xfId="0" applyFont="1" applyAlignment="1">
      <alignment vertical="justify"/>
    </xf>
    <xf numFmtId="0" fontId="4" fillId="0" borderId="0" xfId="0" applyFont="1" applyFill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quotePrefix="1" applyFont="1" applyAlignment="1">
      <alignment vertical="top" wrapText="1"/>
    </xf>
    <xf numFmtId="0" fontId="33" fillId="0" borderId="0" xfId="0" applyFont="1" applyBorder="1"/>
    <xf numFmtId="0" fontId="36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justify" vertical="top"/>
    </xf>
    <xf numFmtId="0" fontId="32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 horizontal="right" vertical="top" wrapText="1"/>
      <protection locked="0"/>
    </xf>
    <xf numFmtId="2" fontId="4" fillId="0" borderId="0" xfId="0" applyNumberFormat="1" applyFont="1" applyAlignment="1" applyProtection="1">
      <alignment horizontal="right" vertical="top" wrapText="1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 vertical="top" wrapText="1"/>
      <protection locked="0"/>
    </xf>
    <xf numFmtId="2" fontId="1" fillId="0" borderId="0" xfId="0" applyNumberFormat="1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vertical="top"/>
      <protection locked="0"/>
    </xf>
    <xf numFmtId="4" fontId="19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Protection="1"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" fontId="6" fillId="0" borderId="0" xfId="0" applyNumberFormat="1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1" applyNumberFormat="1" applyProtection="1">
      <protection locked="0"/>
    </xf>
    <xf numFmtId="4" fontId="22" fillId="0" borderId="0" xfId="0" applyNumberFormat="1" applyFont="1" applyAlignment="1" applyProtection="1">
      <alignment horizontal="right"/>
      <protection locked="0"/>
    </xf>
    <xf numFmtId="4" fontId="28" fillId="0" borderId="0" xfId="0" applyNumberFormat="1" applyFont="1" applyAlignment="1" applyProtection="1">
      <alignment horizontal="right"/>
      <protection locked="0"/>
    </xf>
    <xf numFmtId="0" fontId="11" fillId="0" borderId="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19051</xdr:rowOff>
    </xdr:from>
    <xdr:to>
      <xdr:col>7</xdr:col>
      <xdr:colOff>163514</xdr:colOff>
      <xdr:row>9</xdr:row>
      <xdr:rowOff>304800</xdr:rowOff>
    </xdr:to>
    <xdr:pic>
      <xdr:nvPicPr>
        <xdr:cNvPr id="2" name="Picture 1" descr="_v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609976"/>
          <a:ext cx="6307139" cy="134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67"/>
  <sheetViews>
    <sheetView tabSelected="1" view="pageBreakPreview" workbookViewId="0">
      <selection sqref="A1:XFD1048576"/>
    </sheetView>
  </sheetViews>
  <sheetFormatPr defaultRowHeight="12.75"/>
  <cols>
    <col min="1" max="1" width="4.7109375" style="34" customWidth="1"/>
    <col min="2" max="2" width="45.85546875" style="12" customWidth="1"/>
    <col min="3" max="3" width="9" style="17" customWidth="1"/>
    <col min="4" max="4" width="5.7109375" style="40" customWidth="1"/>
    <col min="5" max="5" width="8" style="17" customWidth="1"/>
    <col min="6" max="6" width="7.28515625" style="40" customWidth="1"/>
    <col min="7" max="7" width="11.85546875" style="17" customWidth="1"/>
    <col min="8" max="8" width="3" style="12" customWidth="1"/>
    <col min="9" max="9" width="2.7109375" customWidth="1"/>
    <col min="12" max="12" width="14.28515625" customWidth="1"/>
    <col min="13" max="13" width="14.7109375" customWidth="1"/>
    <col min="14" max="14" width="13.140625" customWidth="1"/>
  </cols>
  <sheetData>
    <row r="1" spans="1:8" ht="28.5" customHeight="1">
      <c r="A1" s="16"/>
      <c r="B1" s="172" t="s">
        <v>346</v>
      </c>
      <c r="C1" s="173"/>
      <c r="D1" s="173"/>
      <c r="E1" s="173"/>
      <c r="F1" s="173"/>
      <c r="G1" s="173"/>
      <c r="H1" s="173"/>
    </row>
    <row r="2" spans="1:8" ht="28.5" customHeight="1">
      <c r="A2" s="16"/>
      <c r="B2" s="140"/>
      <c r="C2" s="66"/>
      <c r="D2" s="66"/>
      <c r="E2" s="66"/>
      <c r="F2" s="66"/>
      <c r="G2" s="66"/>
      <c r="H2" s="66"/>
    </row>
    <row r="3" spans="1:8" ht="28.5" customHeight="1">
      <c r="A3" s="16"/>
      <c r="B3" s="140"/>
      <c r="C3" s="66"/>
      <c r="D3" s="66"/>
      <c r="E3" s="66"/>
      <c r="F3" s="66"/>
      <c r="G3" s="66"/>
      <c r="H3" s="66"/>
    </row>
    <row r="4" spans="1:8" ht="28.5" customHeight="1">
      <c r="A4" s="16"/>
      <c r="B4" s="140"/>
      <c r="C4" s="66"/>
      <c r="D4" s="66"/>
      <c r="E4" s="66"/>
      <c r="F4" s="66"/>
      <c r="G4" s="66"/>
      <c r="H4" s="66"/>
    </row>
    <row r="5" spans="1:8" ht="28.5" customHeight="1">
      <c r="A5" s="16"/>
      <c r="B5" s="140"/>
      <c r="C5" s="66"/>
      <c r="D5" s="66"/>
      <c r="E5" s="66"/>
      <c r="F5" s="66"/>
      <c r="G5" s="66"/>
      <c r="H5" s="66"/>
    </row>
    <row r="6" spans="1:8" ht="28.5" customHeight="1">
      <c r="A6" s="16"/>
      <c r="B6" s="140"/>
      <c r="C6" s="66"/>
      <c r="D6" s="66"/>
      <c r="E6" s="66"/>
      <c r="F6" s="66"/>
      <c r="G6" s="66"/>
      <c r="H6" s="66"/>
    </row>
    <row r="7" spans="1:8" ht="28.5" customHeight="1">
      <c r="A7" s="16"/>
      <c r="B7" s="140"/>
      <c r="C7" s="66"/>
      <c r="D7" s="66"/>
      <c r="E7" s="66"/>
      <c r="F7" s="66"/>
      <c r="G7" s="66"/>
      <c r="H7" s="66"/>
    </row>
    <row r="8" spans="1:8" ht="83.25" customHeight="1">
      <c r="A8" s="16"/>
      <c r="B8" s="174" t="s">
        <v>348</v>
      </c>
      <c r="C8" s="175"/>
      <c r="D8" s="175"/>
      <c r="E8" s="175"/>
      <c r="F8" s="175"/>
      <c r="G8" s="175"/>
      <c r="H8" s="175"/>
    </row>
    <row r="9" spans="1:8" ht="83.25" customHeight="1">
      <c r="A9" s="16"/>
      <c r="B9" s="142"/>
      <c r="C9" s="143"/>
      <c r="D9" s="143"/>
      <c r="E9" s="143"/>
      <c r="F9" s="143"/>
      <c r="G9" s="143"/>
      <c r="H9" s="143"/>
    </row>
    <row r="10" spans="1:8" ht="83.25" customHeight="1">
      <c r="A10" s="16"/>
      <c r="B10" s="142"/>
      <c r="C10" s="143"/>
      <c r="D10" s="143"/>
      <c r="E10" s="143"/>
      <c r="F10" s="143"/>
      <c r="G10" s="143"/>
      <c r="H10" s="143"/>
    </row>
    <row r="11" spans="1:8" ht="83.25" customHeight="1">
      <c r="A11" s="16"/>
      <c r="B11" s="142"/>
      <c r="C11" s="143"/>
      <c r="D11" s="143"/>
      <c r="E11" s="143"/>
      <c r="F11" s="143"/>
      <c r="G11" s="143"/>
      <c r="H11" s="143"/>
    </row>
    <row r="12" spans="1:8" ht="28.5" customHeight="1">
      <c r="A12" s="16"/>
      <c r="B12" s="176" t="s">
        <v>347</v>
      </c>
      <c r="C12" s="176"/>
      <c r="D12" s="176"/>
      <c r="E12" s="176"/>
      <c r="F12" s="176"/>
      <c r="G12" s="176"/>
      <c r="H12" s="66"/>
    </row>
    <row r="13" spans="1:8" ht="28.5" customHeight="1">
      <c r="A13" s="16"/>
      <c r="B13" s="140"/>
      <c r="C13" s="66"/>
      <c r="D13" s="66"/>
      <c r="E13" s="66"/>
      <c r="F13" s="66"/>
      <c r="G13" s="66"/>
      <c r="H13" s="66"/>
    </row>
    <row r="14" spans="1:8" ht="28.5" customHeight="1">
      <c r="A14" s="16"/>
      <c r="B14" s="140"/>
      <c r="C14" s="66"/>
      <c r="D14" s="66"/>
      <c r="E14" s="66"/>
      <c r="F14" s="66"/>
      <c r="G14" s="66"/>
      <c r="H14" s="66"/>
    </row>
    <row r="15" spans="1:8" ht="28.5" customHeight="1">
      <c r="A15" s="16"/>
      <c r="B15" s="140"/>
      <c r="C15" s="66"/>
      <c r="D15" s="66"/>
      <c r="E15" s="66"/>
      <c r="F15" s="66"/>
      <c r="G15" s="66"/>
      <c r="H15" s="66"/>
    </row>
    <row r="16" spans="1:8" ht="28.5" customHeight="1">
      <c r="A16" s="16"/>
      <c r="B16" s="140"/>
      <c r="C16" s="66"/>
      <c r="D16" s="66"/>
      <c r="E16" s="66"/>
      <c r="F16" s="66"/>
      <c r="G16" s="66"/>
      <c r="H16" s="66"/>
    </row>
    <row r="17" spans="1:10" ht="28.5" customHeight="1">
      <c r="A17" s="16"/>
      <c r="B17" s="140"/>
      <c r="C17" s="66"/>
      <c r="D17" s="66"/>
      <c r="E17" s="66"/>
      <c r="F17" s="66"/>
      <c r="G17" s="66"/>
      <c r="H17" s="66"/>
    </row>
    <row r="18" spans="1:10" ht="28.5" customHeight="1">
      <c r="A18" s="16"/>
      <c r="B18" s="140"/>
      <c r="C18" s="66"/>
      <c r="D18" s="66"/>
      <c r="E18" s="66"/>
      <c r="F18" s="66"/>
      <c r="G18" s="66"/>
      <c r="H18" s="66"/>
    </row>
    <row r="19" spans="1:10" ht="28.5" customHeight="1">
      <c r="A19" s="16"/>
      <c r="B19" s="140"/>
      <c r="C19" s="66"/>
      <c r="D19" s="66"/>
      <c r="E19" s="66"/>
      <c r="F19" s="66"/>
      <c r="G19" s="66"/>
      <c r="H19" s="66"/>
    </row>
    <row r="20" spans="1:10" ht="28.5" customHeight="1">
      <c r="A20" s="16"/>
      <c r="B20" s="172" t="s">
        <v>60</v>
      </c>
      <c r="C20" s="173"/>
      <c r="D20" s="173"/>
      <c r="E20" s="173"/>
      <c r="F20" s="173"/>
      <c r="G20" s="173"/>
      <c r="H20" s="173"/>
    </row>
    <row r="21" spans="1:10" ht="67.5" customHeight="1">
      <c r="A21" s="16"/>
      <c r="B21" s="172" t="s">
        <v>37</v>
      </c>
      <c r="C21" s="177"/>
      <c r="D21" s="177"/>
      <c r="E21" s="177"/>
      <c r="F21" s="177"/>
      <c r="G21" s="177"/>
      <c r="H21" s="177"/>
    </row>
    <row r="22" spans="1:10" ht="64.5" customHeight="1">
      <c r="A22" s="16"/>
      <c r="B22" s="172" t="s">
        <v>38</v>
      </c>
      <c r="C22" s="173"/>
      <c r="D22" s="173"/>
      <c r="E22" s="173"/>
      <c r="F22" s="173"/>
      <c r="G22" s="173"/>
      <c r="H22" s="173"/>
    </row>
    <row r="23" spans="1:10" ht="67.5" customHeight="1">
      <c r="A23" s="16"/>
      <c r="B23" s="172" t="s">
        <v>17</v>
      </c>
      <c r="C23" s="173"/>
      <c r="D23" s="173"/>
      <c r="E23" s="173"/>
      <c r="F23" s="173"/>
      <c r="G23" s="173"/>
      <c r="H23" s="173"/>
    </row>
    <row r="24" spans="1:10" ht="32.25" customHeight="1">
      <c r="A24" s="16"/>
      <c r="B24" s="172" t="s">
        <v>36</v>
      </c>
      <c r="C24" s="173"/>
      <c r="D24" s="173"/>
      <c r="E24" s="173"/>
      <c r="F24" s="173"/>
      <c r="G24" s="173"/>
      <c r="H24" s="173"/>
    </row>
    <row r="25" spans="1:10" s="26" customFormat="1">
      <c r="A25" s="31"/>
      <c r="C25" s="15"/>
      <c r="D25" s="23"/>
      <c r="E25" s="15"/>
      <c r="F25" s="23"/>
      <c r="G25" s="15"/>
      <c r="H25" s="11"/>
    </row>
    <row r="26" spans="1:10" s="66" customFormat="1" ht="33" customHeight="1">
      <c r="A26" s="16"/>
      <c r="B26" s="19" t="s">
        <v>268</v>
      </c>
      <c r="C26" s="15" t="s">
        <v>57</v>
      </c>
      <c r="D26" s="23" t="s">
        <v>67</v>
      </c>
      <c r="E26" s="15"/>
      <c r="F26" s="23" t="s">
        <v>68</v>
      </c>
      <c r="G26" s="15"/>
      <c r="H26" s="11" t="s">
        <v>69</v>
      </c>
    </row>
    <row r="27" spans="1:10" s="2" customFormat="1">
      <c r="A27" s="27"/>
      <c r="B27" s="4"/>
      <c r="C27" s="29"/>
      <c r="D27" s="39"/>
      <c r="E27" s="29"/>
      <c r="F27" s="39"/>
      <c r="G27" s="29"/>
      <c r="H27" s="4"/>
      <c r="I27" s="12"/>
    </row>
    <row r="28" spans="1:10" s="2" customFormat="1" ht="89.25">
      <c r="A28" s="27" t="s">
        <v>63</v>
      </c>
      <c r="B28" s="20" t="s">
        <v>323</v>
      </c>
      <c r="C28" s="29"/>
      <c r="D28" s="39"/>
      <c r="E28" s="29"/>
      <c r="F28" s="39"/>
      <c r="G28" s="29"/>
      <c r="H28" s="4"/>
      <c r="I28" s="12"/>
    </row>
    <row r="29" spans="1:10" s="2" customFormat="1" ht="17.25" customHeight="1">
      <c r="A29" s="27"/>
      <c r="B29" s="11"/>
      <c r="C29" s="17">
        <v>1</v>
      </c>
      <c r="D29" s="41" t="s">
        <v>249</v>
      </c>
      <c r="E29" s="144"/>
      <c r="F29" s="20" t="s">
        <v>61</v>
      </c>
      <c r="G29" s="17">
        <f>SUM(C29*E29)</f>
        <v>0</v>
      </c>
      <c r="H29" s="12" t="s">
        <v>55</v>
      </c>
      <c r="J29" s="126"/>
    </row>
    <row r="30" spans="1:10" s="2" customFormat="1">
      <c r="A30" s="27"/>
      <c r="B30" s="4"/>
      <c r="C30" s="29"/>
      <c r="D30" s="39"/>
      <c r="E30" s="145"/>
      <c r="F30" s="39"/>
      <c r="G30" s="29"/>
      <c r="H30" s="4"/>
      <c r="I30" s="12"/>
    </row>
    <row r="31" spans="1:10" s="2" customFormat="1" ht="170.25" customHeight="1">
      <c r="A31" s="27" t="s">
        <v>64</v>
      </c>
      <c r="B31" s="20" t="s">
        <v>13</v>
      </c>
      <c r="C31" s="29"/>
      <c r="D31" s="39"/>
      <c r="E31" s="146"/>
      <c r="F31" s="4"/>
      <c r="G31" s="29"/>
      <c r="H31" s="4"/>
      <c r="I31" s="12"/>
      <c r="J31" s="82"/>
    </row>
    <row r="32" spans="1:10" s="2" customFormat="1" ht="39.75" customHeight="1">
      <c r="A32" s="27"/>
      <c r="B32" s="4" t="s">
        <v>113</v>
      </c>
      <c r="C32" s="29"/>
      <c r="D32" s="39"/>
      <c r="E32" s="146"/>
      <c r="F32" s="4"/>
      <c r="G32" s="29"/>
      <c r="H32" s="4"/>
      <c r="I32" s="12"/>
    </row>
    <row r="33" spans="1:10" s="2" customFormat="1">
      <c r="A33" s="27"/>
      <c r="B33" s="11"/>
      <c r="C33" s="17">
        <v>192</v>
      </c>
      <c r="D33" s="41" t="s">
        <v>54</v>
      </c>
      <c r="E33" s="144"/>
      <c r="F33" s="20" t="s">
        <v>61</v>
      </c>
      <c r="G33" s="17">
        <f>SUM(C33*E33)</f>
        <v>0</v>
      </c>
      <c r="H33" s="12" t="s">
        <v>55</v>
      </c>
      <c r="J33" s="126"/>
    </row>
    <row r="34" spans="1:10" s="2" customFormat="1">
      <c r="A34" s="27"/>
      <c r="B34" s="4"/>
      <c r="C34" s="29"/>
      <c r="D34" s="39"/>
      <c r="E34" s="145"/>
      <c r="F34" s="39"/>
      <c r="G34" s="29"/>
      <c r="H34" s="4"/>
      <c r="I34" s="12"/>
    </row>
    <row r="35" spans="1:10" s="2" customFormat="1" ht="156.75" customHeight="1">
      <c r="A35" s="27" t="s">
        <v>65</v>
      </c>
      <c r="B35" s="4" t="s">
        <v>324</v>
      </c>
      <c r="C35" s="29"/>
      <c r="D35" s="39"/>
      <c r="E35" s="146"/>
      <c r="F35" s="4"/>
      <c r="G35" s="29"/>
      <c r="H35" s="4"/>
      <c r="I35" s="12"/>
    </row>
    <row r="36" spans="1:10" s="2" customFormat="1" ht="41.25" customHeight="1">
      <c r="A36" s="27"/>
      <c r="B36" s="4" t="s">
        <v>51</v>
      </c>
      <c r="C36" s="29"/>
      <c r="D36" s="39"/>
      <c r="E36" s="146"/>
      <c r="F36" s="4"/>
      <c r="G36" s="29"/>
      <c r="H36" s="4"/>
      <c r="I36" s="12"/>
    </row>
    <row r="37" spans="1:10" s="2" customFormat="1" ht="25.5" customHeight="1">
      <c r="A37" s="27"/>
      <c r="B37" s="4" t="s">
        <v>110</v>
      </c>
      <c r="C37" s="29"/>
      <c r="D37" s="39"/>
      <c r="E37" s="146"/>
      <c r="F37" s="4"/>
      <c r="G37" s="29"/>
      <c r="H37" s="4"/>
      <c r="I37" s="12"/>
    </row>
    <row r="38" spans="1:10" s="2" customFormat="1">
      <c r="A38" s="27"/>
      <c r="B38" s="4" t="s">
        <v>111</v>
      </c>
      <c r="C38" s="29"/>
      <c r="D38" s="39"/>
      <c r="E38" s="146"/>
      <c r="F38" s="4"/>
      <c r="G38" s="29"/>
      <c r="H38" s="4"/>
      <c r="I38" s="12"/>
    </row>
    <row r="39" spans="1:10" s="2" customFormat="1">
      <c r="A39" s="27"/>
      <c r="B39" s="28" t="s">
        <v>80</v>
      </c>
      <c r="C39" s="29"/>
      <c r="D39" s="39"/>
      <c r="E39" s="146"/>
      <c r="F39" s="4"/>
      <c r="G39" s="29"/>
      <c r="H39" s="4"/>
      <c r="I39" s="12"/>
    </row>
    <row r="40" spans="1:10" s="2" customFormat="1">
      <c r="A40" s="27"/>
      <c r="B40" s="11"/>
      <c r="C40" s="108">
        <v>1795</v>
      </c>
      <c r="D40" s="41" t="s">
        <v>54</v>
      </c>
      <c r="E40" s="144"/>
      <c r="F40" s="20" t="s">
        <v>61</v>
      </c>
      <c r="G40" s="17">
        <f>SUM(C40*E40)</f>
        <v>0</v>
      </c>
      <c r="H40" s="12" t="s">
        <v>55</v>
      </c>
      <c r="J40" s="126"/>
    </row>
    <row r="41" spans="1:10" s="2" customFormat="1">
      <c r="A41" s="27"/>
      <c r="B41" s="11"/>
      <c r="C41" s="17"/>
      <c r="D41" s="41"/>
      <c r="E41" s="144"/>
      <c r="F41" s="20"/>
      <c r="G41" s="17"/>
      <c r="H41" s="12"/>
    </row>
    <row r="42" spans="1:10" s="2" customFormat="1" ht="54.75" customHeight="1">
      <c r="A42" s="27" t="s">
        <v>66</v>
      </c>
      <c r="B42" s="4" t="s">
        <v>115</v>
      </c>
      <c r="C42" s="29"/>
      <c r="D42" s="39"/>
      <c r="E42" s="146"/>
      <c r="F42" s="4"/>
      <c r="G42" s="29"/>
      <c r="H42" s="4"/>
      <c r="I42" s="12"/>
    </row>
    <row r="43" spans="1:10" s="2" customFormat="1" ht="14.25">
      <c r="A43" s="27"/>
      <c r="B43" s="33"/>
      <c r="C43" s="108">
        <v>499</v>
      </c>
      <c r="D43" s="41" t="s">
        <v>54</v>
      </c>
      <c r="E43" s="144"/>
      <c r="F43" s="20" t="s">
        <v>61</v>
      </c>
      <c r="G43" s="17">
        <f>SUM(C43*E43)</f>
        <v>0</v>
      </c>
      <c r="H43" s="12" t="s">
        <v>55</v>
      </c>
      <c r="J43" s="126"/>
    </row>
    <row r="44" spans="1:10" s="2" customFormat="1">
      <c r="A44" s="27"/>
      <c r="B44" s="11"/>
      <c r="C44" s="104"/>
      <c r="D44" s="41"/>
      <c r="E44" s="144"/>
      <c r="F44" s="20"/>
      <c r="G44" s="17"/>
      <c r="H44" s="12"/>
    </row>
    <row r="45" spans="1:10" s="2" customFormat="1" ht="41.25" customHeight="1">
      <c r="A45" s="27" t="s">
        <v>325</v>
      </c>
      <c r="B45" s="4" t="s">
        <v>116</v>
      </c>
      <c r="C45" s="29"/>
      <c r="D45" s="39"/>
      <c r="E45" s="146"/>
      <c r="F45" s="4"/>
      <c r="G45" s="29"/>
      <c r="H45" s="4"/>
      <c r="I45" s="12"/>
    </row>
    <row r="46" spans="1:10" s="2" customFormat="1" ht="14.25">
      <c r="A46" s="27"/>
      <c r="B46" s="33"/>
      <c r="C46" s="108">
        <v>49.8</v>
      </c>
      <c r="D46" s="41" t="s">
        <v>54</v>
      </c>
      <c r="E46" s="144"/>
      <c r="F46" s="20" t="s">
        <v>61</v>
      </c>
      <c r="G46" s="17">
        <f>SUM(C46*E46)</f>
        <v>0</v>
      </c>
      <c r="H46" s="12" t="s">
        <v>55</v>
      </c>
      <c r="J46" s="126"/>
    </row>
    <row r="47" spans="1:10" s="2" customFormat="1" ht="10.5" customHeight="1">
      <c r="A47" s="27"/>
      <c r="B47" s="11"/>
      <c r="C47" s="104"/>
      <c r="D47" s="41"/>
      <c r="E47" s="144"/>
      <c r="F47" s="20"/>
      <c r="G47" s="17"/>
      <c r="H47" s="12"/>
    </row>
    <row r="48" spans="1:10" ht="15.75" customHeight="1" thickBot="1">
      <c r="B48" s="67" t="s">
        <v>269</v>
      </c>
      <c r="C48" s="8"/>
      <c r="D48" s="42"/>
      <c r="E48" s="147"/>
      <c r="F48" s="49"/>
      <c r="G48" s="30">
        <f>SUM(G29:G47)</f>
        <v>0</v>
      </c>
      <c r="H48" s="13" t="s">
        <v>55</v>
      </c>
    </row>
    <row r="49" spans="1:10" s="2" customFormat="1" ht="13.5" thickTop="1">
      <c r="A49" s="27"/>
      <c r="B49" s="4"/>
      <c r="C49" s="29"/>
      <c r="D49" s="39"/>
      <c r="E49" s="145"/>
      <c r="F49" s="39"/>
      <c r="G49" s="29"/>
      <c r="H49" s="4"/>
      <c r="I49" s="12"/>
    </row>
    <row r="50" spans="1:10" ht="18">
      <c r="A50" s="16"/>
      <c r="B50" s="19" t="s">
        <v>270</v>
      </c>
      <c r="C50" s="15" t="s">
        <v>57</v>
      </c>
      <c r="D50" s="23" t="s">
        <v>67</v>
      </c>
      <c r="E50" s="148"/>
      <c r="F50" s="23" t="s">
        <v>68</v>
      </c>
      <c r="G50" s="15"/>
      <c r="H50" s="11" t="s">
        <v>69</v>
      </c>
    </row>
    <row r="51" spans="1:10" s="26" customFormat="1">
      <c r="A51" s="31"/>
      <c r="C51" s="15"/>
      <c r="D51" s="23"/>
      <c r="E51" s="148"/>
      <c r="F51" s="23"/>
      <c r="G51" s="15"/>
      <c r="H51" s="11"/>
    </row>
    <row r="52" spans="1:10" s="2" customFormat="1" ht="15" customHeight="1">
      <c r="A52" s="27" t="s">
        <v>145</v>
      </c>
      <c r="B52" s="4" t="s">
        <v>117</v>
      </c>
      <c r="C52" s="29"/>
      <c r="D52" s="39"/>
      <c r="E52" s="146"/>
      <c r="F52" s="4"/>
      <c r="G52" s="32"/>
      <c r="H52" s="4"/>
    </row>
    <row r="53" spans="1:10" s="2" customFormat="1" ht="54.75" customHeight="1">
      <c r="A53" s="27"/>
      <c r="B53" s="38" t="s">
        <v>112</v>
      </c>
      <c r="C53" s="29"/>
      <c r="D53" s="39"/>
      <c r="E53" s="146"/>
      <c r="F53" s="4"/>
      <c r="G53" s="32"/>
      <c r="H53" s="4"/>
    </row>
    <row r="54" spans="1:10" s="2" customFormat="1" ht="38.25">
      <c r="A54" s="27"/>
      <c r="B54" s="38" t="s">
        <v>326</v>
      </c>
      <c r="C54" s="29"/>
      <c r="D54" s="39"/>
      <c r="E54" s="146"/>
      <c r="F54" s="4"/>
      <c r="G54" s="32"/>
      <c r="H54" s="4"/>
    </row>
    <row r="55" spans="1:10" s="2" customFormat="1" ht="14.25" customHeight="1">
      <c r="A55" s="27"/>
      <c r="B55" s="85"/>
      <c r="C55" s="29">
        <v>14</v>
      </c>
      <c r="D55" s="40" t="s">
        <v>56</v>
      </c>
      <c r="E55" s="144"/>
      <c r="F55" s="12" t="s">
        <v>62</v>
      </c>
      <c r="G55" s="17">
        <f>SUM(C55*E55)</f>
        <v>0</v>
      </c>
      <c r="H55" s="12" t="s">
        <v>55</v>
      </c>
      <c r="J55" s="126"/>
    </row>
    <row r="56" spans="1:10" s="2" customFormat="1" ht="14.25">
      <c r="A56" s="27"/>
      <c r="B56" s="105"/>
      <c r="C56" s="29"/>
      <c r="D56" s="39"/>
      <c r="E56" s="146"/>
      <c r="F56" s="4"/>
      <c r="G56" s="32"/>
      <c r="H56" s="4"/>
    </row>
    <row r="57" spans="1:10" s="2" customFormat="1" ht="33" customHeight="1">
      <c r="A57" s="27" t="s">
        <v>146</v>
      </c>
      <c r="B57" s="4" t="s">
        <v>52</v>
      </c>
      <c r="C57" s="29"/>
      <c r="D57" s="39"/>
      <c r="E57" s="146"/>
      <c r="F57" s="4"/>
      <c r="G57" s="32"/>
      <c r="H57" s="4"/>
    </row>
    <row r="58" spans="1:10" s="2" customFormat="1" ht="27" customHeight="1">
      <c r="A58" s="27"/>
      <c r="B58" s="38" t="s">
        <v>104</v>
      </c>
      <c r="C58" s="29"/>
      <c r="D58" s="39"/>
      <c r="E58" s="146"/>
      <c r="F58" s="4"/>
      <c r="G58" s="32"/>
      <c r="H58" s="4"/>
    </row>
    <row r="59" spans="1:10" s="2" customFormat="1" ht="25.5">
      <c r="A59" s="27"/>
      <c r="B59" s="38" t="s">
        <v>70</v>
      </c>
      <c r="C59" s="29"/>
      <c r="D59" s="39"/>
      <c r="E59" s="146"/>
      <c r="F59" s="4"/>
      <c r="G59" s="32"/>
      <c r="H59" s="4"/>
    </row>
    <row r="60" spans="1:10" s="2" customFormat="1" ht="14.25" customHeight="1">
      <c r="A60" s="27"/>
      <c r="B60" s="106"/>
      <c r="C60" s="29">
        <v>2</v>
      </c>
      <c r="D60" s="40" t="s">
        <v>56</v>
      </c>
      <c r="E60" s="144"/>
      <c r="F60" s="12" t="s">
        <v>62</v>
      </c>
      <c r="G60" s="17">
        <f>SUM(C60*E60)</f>
        <v>0</v>
      </c>
      <c r="H60" s="12" t="s">
        <v>55</v>
      </c>
      <c r="J60" s="126"/>
    </row>
    <row r="61" spans="1:10" s="26" customFormat="1">
      <c r="A61" s="31"/>
      <c r="B61" s="107"/>
      <c r="C61" s="15"/>
      <c r="D61" s="23"/>
      <c r="E61" s="148"/>
      <c r="F61" s="23"/>
      <c r="G61" s="15"/>
      <c r="H61" s="11"/>
    </row>
    <row r="62" spans="1:10" s="2" customFormat="1" ht="51" customHeight="1">
      <c r="A62" s="27" t="s">
        <v>147</v>
      </c>
      <c r="B62" s="4" t="s">
        <v>139</v>
      </c>
      <c r="C62" s="29"/>
      <c r="D62" s="39"/>
      <c r="E62" s="145"/>
      <c r="F62" s="39"/>
      <c r="G62" s="29"/>
      <c r="H62" s="4"/>
      <c r="I62" s="12"/>
    </row>
    <row r="63" spans="1:10" s="2" customFormat="1" ht="15.75" customHeight="1">
      <c r="A63" s="27"/>
      <c r="B63" s="85"/>
      <c r="C63" s="17">
        <v>66</v>
      </c>
      <c r="D63" s="40" t="s">
        <v>56</v>
      </c>
      <c r="E63" s="149"/>
      <c r="F63" s="40" t="s">
        <v>62</v>
      </c>
      <c r="G63" s="17">
        <f>SUM(C63*E63)</f>
        <v>0</v>
      </c>
      <c r="H63" s="12" t="s">
        <v>55</v>
      </c>
      <c r="J63" s="126"/>
    </row>
    <row r="64" spans="1:10" s="2" customFormat="1">
      <c r="A64" s="27"/>
      <c r="B64" s="85"/>
      <c r="C64" s="17"/>
      <c r="D64" s="40"/>
      <c r="E64" s="149"/>
      <c r="F64" s="40"/>
      <c r="G64" s="17"/>
      <c r="H64" s="12"/>
    </row>
    <row r="65" spans="1:11" s="2" customFormat="1" ht="54" customHeight="1">
      <c r="A65" s="27" t="s">
        <v>148</v>
      </c>
      <c r="B65" s="4" t="s">
        <v>118</v>
      </c>
      <c r="C65" s="29"/>
      <c r="D65" s="39"/>
      <c r="E65" s="145"/>
      <c r="F65" s="39"/>
      <c r="G65" s="32"/>
      <c r="H65" s="4"/>
      <c r="I65" s="12"/>
    </row>
    <row r="66" spans="1:11" s="2" customFormat="1" ht="37.5" customHeight="1">
      <c r="A66" s="27"/>
      <c r="B66" s="38" t="s">
        <v>192</v>
      </c>
      <c r="C66" s="29"/>
      <c r="D66" s="39"/>
      <c r="E66" s="145"/>
      <c r="F66" s="39"/>
      <c r="G66" s="32"/>
      <c r="H66" s="4"/>
    </row>
    <row r="67" spans="1:11" s="2" customFormat="1" ht="12.75" customHeight="1">
      <c r="A67" s="27"/>
      <c r="B67" s="85"/>
      <c r="C67" s="17">
        <v>20</v>
      </c>
      <c r="D67" s="40" t="s">
        <v>56</v>
      </c>
      <c r="E67" s="149"/>
      <c r="F67" s="40" t="s">
        <v>62</v>
      </c>
      <c r="G67" s="17">
        <f>SUM(C67*E67)</f>
        <v>0</v>
      </c>
      <c r="H67" s="12" t="s">
        <v>55</v>
      </c>
      <c r="J67" s="126"/>
      <c r="K67" s="126"/>
    </row>
    <row r="68" spans="1:11" s="2" customFormat="1">
      <c r="A68" s="27"/>
      <c r="B68" s="85"/>
      <c r="C68" s="17"/>
      <c r="D68" s="40"/>
      <c r="E68" s="149"/>
      <c r="F68" s="40"/>
      <c r="G68" s="17"/>
      <c r="H68" s="12"/>
    </row>
    <row r="69" spans="1:11" s="2" customFormat="1">
      <c r="A69" s="27" t="s">
        <v>149</v>
      </c>
      <c r="B69" s="4" t="s">
        <v>53</v>
      </c>
      <c r="C69" s="29"/>
      <c r="D69" s="39"/>
      <c r="E69" s="146"/>
      <c r="F69" s="4"/>
      <c r="G69" s="32"/>
      <c r="H69" s="4"/>
      <c r="I69" s="12"/>
    </row>
    <row r="70" spans="1:11" s="2" customFormat="1" ht="77.25" customHeight="1">
      <c r="A70" s="27"/>
      <c r="B70" s="4" t="s">
        <v>243</v>
      </c>
      <c r="C70" s="29"/>
      <c r="D70" s="39"/>
      <c r="E70" s="146"/>
      <c r="F70" s="4"/>
      <c r="G70" s="32"/>
      <c r="H70" s="4"/>
      <c r="I70" s="12"/>
    </row>
    <row r="71" spans="1:11" s="2" customFormat="1" ht="65.25" customHeight="1">
      <c r="A71" s="27"/>
      <c r="B71" s="4" t="s">
        <v>244</v>
      </c>
      <c r="C71" s="29"/>
      <c r="D71" s="39"/>
      <c r="E71" s="146"/>
      <c r="F71" s="4"/>
      <c r="G71" s="32"/>
      <c r="H71" s="4"/>
      <c r="I71" s="12"/>
    </row>
    <row r="72" spans="1:11" s="2" customFormat="1" ht="91.5" customHeight="1">
      <c r="A72" s="27"/>
      <c r="B72" s="38" t="s">
        <v>245</v>
      </c>
      <c r="C72" s="29"/>
      <c r="D72" s="39"/>
      <c r="E72" s="146"/>
      <c r="F72" s="4"/>
      <c r="G72" s="32"/>
      <c r="H72" s="4"/>
    </row>
    <row r="73" spans="1:11" s="2" customFormat="1" ht="14.25" customHeight="1">
      <c r="A73" s="27"/>
      <c r="B73" s="11"/>
      <c r="C73" s="29">
        <v>27</v>
      </c>
      <c r="D73" s="39" t="s">
        <v>56</v>
      </c>
      <c r="E73" s="146"/>
      <c r="F73" s="4" t="s">
        <v>62</v>
      </c>
      <c r="G73" s="29">
        <f>SUM(C73*E73)</f>
        <v>0</v>
      </c>
      <c r="H73" s="4" t="s">
        <v>55</v>
      </c>
      <c r="J73" s="126"/>
    </row>
    <row r="74" spans="1:11" s="2" customFormat="1">
      <c r="A74" s="27"/>
      <c r="B74" s="11"/>
      <c r="C74" s="29"/>
      <c r="D74" s="39"/>
      <c r="E74" s="146"/>
      <c r="F74" s="4"/>
      <c r="G74" s="29"/>
      <c r="H74" s="4"/>
    </row>
    <row r="75" spans="1:11" s="2" customFormat="1">
      <c r="A75" s="27" t="s">
        <v>260</v>
      </c>
      <c r="B75" s="4" t="s">
        <v>119</v>
      </c>
      <c r="C75" s="29"/>
      <c r="D75" s="39"/>
      <c r="E75" s="146"/>
      <c r="F75" s="4"/>
      <c r="G75" s="32"/>
      <c r="H75" s="4"/>
      <c r="I75" s="12"/>
    </row>
    <row r="76" spans="1:11" s="2" customFormat="1" ht="14.25" customHeight="1">
      <c r="A76" s="27"/>
      <c r="B76" s="38" t="s">
        <v>73</v>
      </c>
      <c r="C76" s="29"/>
      <c r="D76" s="39"/>
      <c r="E76" s="146"/>
      <c r="F76" s="4"/>
      <c r="G76" s="32"/>
      <c r="H76" s="4"/>
      <c r="J76" s="126"/>
    </row>
    <row r="77" spans="1:11" s="2" customFormat="1" ht="17.25" customHeight="1">
      <c r="A77" s="27"/>
      <c r="B77" s="11"/>
      <c r="C77" s="17">
        <v>6</v>
      </c>
      <c r="D77" s="40" t="s">
        <v>56</v>
      </c>
      <c r="E77" s="144"/>
      <c r="F77" s="12" t="s">
        <v>62</v>
      </c>
      <c r="G77" s="17">
        <f>SUM(C77*E77)</f>
        <v>0</v>
      </c>
      <c r="H77" s="12" t="s">
        <v>55</v>
      </c>
      <c r="J77" s="126"/>
    </row>
    <row r="78" spans="1:11" s="2" customFormat="1">
      <c r="A78" s="27"/>
      <c r="B78" s="11"/>
      <c r="C78" s="17"/>
      <c r="D78" s="40"/>
      <c r="E78" s="144"/>
      <c r="F78" s="12"/>
      <c r="G78" s="17"/>
      <c r="H78" s="12"/>
      <c r="J78" s="126"/>
    </row>
    <row r="79" spans="1:11" s="2" customFormat="1">
      <c r="A79" s="27" t="s">
        <v>171</v>
      </c>
      <c r="B79" s="4" t="s">
        <v>206</v>
      </c>
      <c r="C79" s="29"/>
      <c r="D79" s="39"/>
      <c r="E79" s="146"/>
      <c r="F79" s="4"/>
      <c r="G79" s="32"/>
      <c r="H79" s="4"/>
      <c r="I79" s="12"/>
    </row>
    <row r="80" spans="1:11" s="2" customFormat="1">
      <c r="A80" s="27"/>
      <c r="B80" s="38" t="s">
        <v>73</v>
      </c>
      <c r="C80" s="29"/>
      <c r="D80" s="39"/>
      <c r="E80" s="146"/>
      <c r="F80" s="4"/>
      <c r="G80" s="32"/>
      <c r="H80" s="4"/>
    </row>
    <row r="81" spans="1:10" s="2" customFormat="1" ht="16.5" customHeight="1">
      <c r="A81" s="27"/>
      <c r="B81" s="11"/>
      <c r="C81" s="17">
        <v>17</v>
      </c>
      <c r="D81" s="40" t="s">
        <v>56</v>
      </c>
      <c r="E81" s="144"/>
      <c r="F81" s="12" t="s">
        <v>62</v>
      </c>
      <c r="G81" s="17">
        <f>SUM(C81*E81)</f>
        <v>0</v>
      </c>
      <c r="H81" s="12" t="s">
        <v>55</v>
      </c>
      <c r="J81" s="126"/>
    </row>
    <row r="82" spans="1:10" s="2" customFormat="1">
      <c r="A82" s="27"/>
      <c r="B82" s="11"/>
      <c r="C82" s="17"/>
      <c r="D82" s="40"/>
      <c r="E82" s="149"/>
      <c r="F82" s="40"/>
      <c r="G82" s="17"/>
      <c r="H82" s="12"/>
    </row>
    <row r="83" spans="1:10" s="2" customFormat="1" ht="25.5">
      <c r="A83" s="27" t="s">
        <v>252</v>
      </c>
      <c r="B83" s="4" t="s">
        <v>114</v>
      </c>
      <c r="C83" s="29"/>
      <c r="D83" s="39"/>
      <c r="E83" s="146"/>
      <c r="F83" s="4"/>
      <c r="G83" s="32"/>
      <c r="H83" s="4"/>
      <c r="I83" s="12"/>
    </row>
    <row r="84" spans="1:10" s="2" customFormat="1">
      <c r="A84" s="27"/>
      <c r="B84" s="38" t="s">
        <v>73</v>
      </c>
      <c r="C84" s="29"/>
      <c r="D84" s="39"/>
      <c r="E84" s="146"/>
      <c r="F84" s="4"/>
      <c r="G84" s="32"/>
      <c r="H84" s="4"/>
    </row>
    <row r="85" spans="1:10" s="2" customFormat="1" ht="25.5">
      <c r="A85" s="27"/>
      <c r="B85" s="38" t="s">
        <v>70</v>
      </c>
      <c r="C85" s="29"/>
      <c r="D85" s="39"/>
      <c r="E85" s="146"/>
      <c r="F85" s="4"/>
      <c r="G85" s="32"/>
      <c r="H85" s="4"/>
    </row>
    <row r="86" spans="1:10" s="2" customFormat="1" ht="15" customHeight="1">
      <c r="A86" s="27"/>
      <c r="B86" s="11"/>
      <c r="C86" s="17">
        <v>4</v>
      </c>
      <c r="D86" s="40" t="s">
        <v>56</v>
      </c>
      <c r="E86" s="144"/>
      <c r="F86" s="12" t="s">
        <v>62</v>
      </c>
      <c r="G86" s="17">
        <f>SUM(C86*E86)</f>
        <v>0</v>
      </c>
      <c r="H86" s="12" t="s">
        <v>55</v>
      </c>
      <c r="J86" s="126"/>
    </row>
    <row r="87" spans="1:10" s="2" customFormat="1">
      <c r="A87" s="27"/>
      <c r="B87" s="11"/>
      <c r="C87" s="17"/>
      <c r="D87" s="40"/>
      <c r="E87" s="144"/>
      <c r="F87" s="12"/>
      <c r="G87" s="17"/>
      <c r="H87" s="12"/>
    </row>
    <row r="88" spans="1:10" s="2" customFormat="1" ht="25.5">
      <c r="A88" s="27" t="s">
        <v>271</v>
      </c>
      <c r="B88" s="4" t="s">
        <v>193</v>
      </c>
      <c r="C88" s="29"/>
      <c r="D88" s="39"/>
      <c r="E88" s="146"/>
      <c r="F88" s="4"/>
      <c r="G88" s="32"/>
      <c r="H88" s="4"/>
      <c r="I88" s="12"/>
    </row>
    <row r="89" spans="1:10" s="2" customFormat="1">
      <c r="A89" s="27"/>
      <c r="B89" s="38" t="s">
        <v>73</v>
      </c>
      <c r="C89" s="29"/>
      <c r="D89" s="39"/>
      <c r="E89" s="146"/>
      <c r="F89" s="4"/>
      <c r="G89" s="32"/>
      <c r="H89" s="4"/>
    </row>
    <row r="90" spans="1:10" s="2" customFormat="1" ht="25.5">
      <c r="A90" s="27"/>
      <c r="B90" s="38" t="s">
        <v>70</v>
      </c>
      <c r="C90" s="29"/>
      <c r="D90" s="39"/>
      <c r="E90" s="146"/>
      <c r="F90" s="4"/>
      <c r="G90" s="32"/>
      <c r="H90" s="4"/>
    </row>
    <row r="91" spans="1:10" s="2" customFormat="1" ht="18" customHeight="1">
      <c r="A91" s="27"/>
      <c r="B91" s="11"/>
      <c r="C91" s="17">
        <v>4</v>
      </c>
      <c r="D91" s="40" t="s">
        <v>56</v>
      </c>
      <c r="E91" s="144"/>
      <c r="F91" s="12" t="s">
        <v>62</v>
      </c>
      <c r="G91" s="17">
        <f>SUM(C91*E91)</f>
        <v>0</v>
      </c>
      <c r="H91" s="12" t="s">
        <v>55</v>
      </c>
      <c r="J91" s="126"/>
    </row>
    <row r="92" spans="1:10" s="2" customFormat="1" ht="8.25" customHeight="1">
      <c r="A92" s="27"/>
      <c r="B92" s="33"/>
      <c r="C92" s="17"/>
      <c r="D92" s="41"/>
      <c r="E92" s="149"/>
      <c r="F92" s="41"/>
      <c r="G92" s="17"/>
      <c r="H92" s="12"/>
    </row>
    <row r="93" spans="1:10" s="2" customFormat="1" ht="53.25" customHeight="1">
      <c r="A93" s="27" t="s">
        <v>272</v>
      </c>
      <c r="B93" s="4" t="s">
        <v>194</v>
      </c>
      <c r="C93" s="29"/>
      <c r="D93" s="39"/>
      <c r="E93" s="145"/>
      <c r="F93" s="39"/>
      <c r="G93" s="29"/>
      <c r="H93" s="4"/>
      <c r="I93" s="12"/>
    </row>
    <row r="94" spans="1:10" s="2" customFormat="1">
      <c r="A94" s="27"/>
      <c r="B94" s="11"/>
      <c r="C94" s="108">
        <v>91.65</v>
      </c>
      <c r="D94" s="40" t="s">
        <v>58</v>
      </c>
      <c r="E94" s="149"/>
      <c r="F94" s="40" t="s">
        <v>59</v>
      </c>
      <c r="G94" s="17">
        <f>SUM(C94*E94)</f>
        <v>0</v>
      </c>
      <c r="H94" s="12" t="s">
        <v>55</v>
      </c>
      <c r="J94" s="126"/>
    </row>
    <row r="95" spans="1:10" s="2" customFormat="1" ht="9" customHeight="1">
      <c r="A95" s="27"/>
      <c r="B95" s="11"/>
      <c r="C95" s="108"/>
      <c r="D95" s="40"/>
      <c r="E95" s="149"/>
      <c r="F95" s="40"/>
      <c r="G95" s="17"/>
      <c r="H95" s="12"/>
    </row>
    <row r="96" spans="1:10" s="2" customFormat="1" ht="51">
      <c r="A96" s="27" t="s">
        <v>273</v>
      </c>
      <c r="B96" s="4" t="s">
        <v>212</v>
      </c>
      <c r="C96" s="29"/>
      <c r="D96" s="39"/>
      <c r="E96" s="145"/>
      <c r="F96" s="39"/>
      <c r="G96" s="29"/>
      <c r="H96" s="4"/>
      <c r="I96" s="12"/>
    </row>
    <row r="97" spans="1:10" s="2" customFormat="1">
      <c r="A97" s="27"/>
      <c r="B97" s="11"/>
      <c r="C97" s="108">
        <v>32</v>
      </c>
      <c r="D97" s="40" t="s">
        <v>58</v>
      </c>
      <c r="E97" s="149"/>
      <c r="F97" s="40" t="s">
        <v>59</v>
      </c>
      <c r="G97" s="17">
        <f>SUM(C97*E97)</f>
        <v>0</v>
      </c>
      <c r="H97" s="12" t="s">
        <v>55</v>
      </c>
      <c r="J97" s="126"/>
    </row>
    <row r="98" spans="1:10" s="2" customFormat="1">
      <c r="A98" s="27"/>
      <c r="B98" s="11"/>
      <c r="C98" s="17"/>
      <c r="D98" s="40"/>
      <c r="E98" s="149"/>
      <c r="F98" s="40"/>
      <c r="G98" s="17"/>
      <c r="H98" s="12"/>
    </row>
    <row r="99" spans="1:10" s="2" customFormat="1" ht="25.5">
      <c r="A99" s="27" t="s">
        <v>274</v>
      </c>
      <c r="B99" s="4" t="s">
        <v>120</v>
      </c>
      <c r="C99" s="29"/>
      <c r="D99" s="39"/>
      <c r="E99" s="145"/>
      <c r="F99" s="39"/>
      <c r="G99" s="29"/>
      <c r="H99" s="4"/>
      <c r="I99" s="12"/>
    </row>
    <row r="100" spans="1:10" s="2" customFormat="1" ht="27" customHeight="1">
      <c r="A100" s="27"/>
      <c r="B100" s="38" t="s">
        <v>121</v>
      </c>
      <c r="C100" s="29"/>
      <c r="D100" s="39"/>
      <c r="E100" s="145"/>
      <c r="F100" s="39"/>
      <c r="G100" s="29"/>
      <c r="H100" s="4"/>
      <c r="I100" s="12"/>
    </row>
    <row r="101" spans="1:10" s="2" customFormat="1">
      <c r="A101" s="27"/>
      <c r="B101" s="11" t="s">
        <v>105</v>
      </c>
      <c r="C101" s="108">
        <v>259.3</v>
      </c>
      <c r="D101" s="40" t="s">
        <v>58</v>
      </c>
      <c r="E101" s="149"/>
      <c r="F101" s="40" t="s">
        <v>59</v>
      </c>
      <c r="G101" s="17">
        <f>SUM(C101*E101)</f>
        <v>0</v>
      </c>
      <c r="H101" s="12" t="s">
        <v>55</v>
      </c>
      <c r="J101" s="126"/>
    </row>
    <row r="102" spans="1:10" s="2" customFormat="1">
      <c r="A102" s="27"/>
      <c r="B102" s="11" t="s">
        <v>140</v>
      </c>
      <c r="C102" s="108">
        <v>36</v>
      </c>
      <c r="D102" s="40" t="s">
        <v>58</v>
      </c>
      <c r="E102" s="149"/>
      <c r="F102" s="40" t="s">
        <v>59</v>
      </c>
      <c r="G102" s="17">
        <f>SUM(C102*E102)</f>
        <v>0</v>
      </c>
      <c r="H102" s="12" t="s">
        <v>55</v>
      </c>
      <c r="J102" s="126"/>
    </row>
    <row r="103" spans="1:10" s="2" customFormat="1">
      <c r="A103" s="27"/>
      <c r="B103" s="85"/>
      <c r="C103" s="108"/>
      <c r="D103" s="40"/>
      <c r="E103" s="149"/>
      <c r="F103" s="40"/>
      <c r="G103" s="17"/>
      <c r="H103" s="12"/>
    </row>
    <row r="104" spans="1:10" s="2" customFormat="1" ht="27.75" customHeight="1">
      <c r="A104" s="27" t="s">
        <v>275</v>
      </c>
      <c r="B104" s="4" t="s">
        <v>122</v>
      </c>
      <c r="C104" s="29"/>
      <c r="D104" s="39"/>
      <c r="E104" s="145"/>
      <c r="F104" s="39"/>
      <c r="G104" s="29"/>
      <c r="H104" s="4"/>
      <c r="I104" s="12"/>
    </row>
    <row r="105" spans="1:10" s="2" customFormat="1">
      <c r="A105" s="27"/>
      <c r="B105" s="11" t="s">
        <v>123</v>
      </c>
      <c r="C105" s="108">
        <v>44.5</v>
      </c>
      <c r="D105" s="40" t="s">
        <v>58</v>
      </c>
      <c r="E105" s="149"/>
      <c r="F105" s="40" t="s">
        <v>59</v>
      </c>
      <c r="G105" s="17">
        <f>SUM(C105*E105)</f>
        <v>0</v>
      </c>
      <c r="H105" s="12" t="s">
        <v>55</v>
      </c>
      <c r="J105" s="126"/>
    </row>
    <row r="106" spans="1:10" s="2" customFormat="1">
      <c r="A106" s="27"/>
      <c r="B106" s="85"/>
      <c r="C106" s="108"/>
      <c r="D106" s="40"/>
      <c r="E106" s="149"/>
      <c r="F106" s="40"/>
      <c r="G106" s="17"/>
      <c r="H106" s="12"/>
    </row>
    <row r="107" spans="1:10" s="2" customFormat="1" ht="38.25">
      <c r="A107" s="27" t="s">
        <v>276</v>
      </c>
      <c r="B107" s="4" t="s">
        <v>124</v>
      </c>
      <c r="C107" s="29"/>
      <c r="D107" s="39"/>
      <c r="E107" s="145"/>
      <c r="F107" s="39"/>
      <c r="G107" s="29"/>
      <c r="H107" s="4"/>
      <c r="I107" s="12"/>
    </row>
    <row r="108" spans="1:10" s="2" customFormat="1" ht="25.5">
      <c r="A108" s="27"/>
      <c r="B108" s="38" t="s">
        <v>125</v>
      </c>
      <c r="C108" s="29"/>
      <c r="D108" s="39"/>
      <c r="E108" s="145"/>
      <c r="F108" s="39"/>
      <c r="G108" s="29"/>
      <c r="H108" s="4"/>
      <c r="I108" s="12"/>
    </row>
    <row r="109" spans="1:10" s="2" customFormat="1">
      <c r="A109" s="27"/>
      <c r="B109" s="11" t="s">
        <v>126</v>
      </c>
      <c r="C109" s="108">
        <v>9</v>
      </c>
      <c r="D109" s="40" t="s">
        <v>58</v>
      </c>
      <c r="E109" s="149"/>
      <c r="F109" s="40" t="s">
        <v>59</v>
      </c>
      <c r="G109" s="17">
        <f>SUM(C109*E109)</f>
        <v>0</v>
      </c>
      <c r="H109" s="12" t="s">
        <v>55</v>
      </c>
      <c r="J109" s="126"/>
    </row>
    <row r="110" spans="1:10" s="2" customFormat="1" ht="13.5" customHeight="1">
      <c r="A110" s="27"/>
      <c r="B110" s="11"/>
      <c r="C110" s="17"/>
      <c r="D110" s="40"/>
      <c r="E110" s="149"/>
      <c r="F110" s="40"/>
      <c r="G110" s="17"/>
      <c r="H110" s="12"/>
    </row>
    <row r="111" spans="1:10" s="2" customFormat="1" ht="38.25" customHeight="1">
      <c r="A111" s="27" t="s">
        <v>277</v>
      </c>
      <c r="B111" s="109" t="s">
        <v>129</v>
      </c>
      <c r="C111" s="29"/>
      <c r="D111" s="39"/>
      <c r="E111" s="146"/>
      <c r="F111" s="4"/>
      <c r="G111" s="32"/>
      <c r="H111" s="4"/>
      <c r="I111" s="4"/>
    </row>
    <row r="112" spans="1:10" s="2" customFormat="1" ht="26.25" customHeight="1">
      <c r="A112" s="27"/>
      <c r="B112" s="109" t="s">
        <v>79</v>
      </c>
      <c r="C112" s="29"/>
      <c r="D112" s="39"/>
      <c r="E112" s="146"/>
      <c r="F112" s="4"/>
      <c r="G112" s="32"/>
      <c r="H112" s="4"/>
      <c r="I112" s="12"/>
    </row>
    <row r="113" spans="1:9" s="2" customFormat="1">
      <c r="A113" s="27"/>
      <c r="B113" s="11"/>
      <c r="C113" s="29">
        <v>92.2</v>
      </c>
      <c r="D113" s="40" t="s">
        <v>58</v>
      </c>
      <c r="E113" s="150"/>
      <c r="F113" s="12" t="s">
        <v>59</v>
      </c>
      <c r="G113" s="17">
        <f>SUM(C113*E113)</f>
        <v>0</v>
      </c>
      <c r="H113" s="12" t="s">
        <v>55</v>
      </c>
    </row>
    <row r="114" spans="1:9" s="2" customFormat="1">
      <c r="A114" s="27"/>
      <c r="B114" s="11"/>
      <c r="C114" s="29"/>
      <c r="D114" s="41"/>
      <c r="E114" s="144"/>
      <c r="F114" s="20"/>
      <c r="G114" s="17"/>
      <c r="H114" s="12"/>
    </row>
    <row r="115" spans="1:9" s="2" customFormat="1" ht="38.25">
      <c r="A115" s="27" t="s">
        <v>278</v>
      </c>
      <c r="B115" s="109" t="s">
        <v>127</v>
      </c>
      <c r="C115" s="29"/>
      <c r="D115" s="60"/>
      <c r="E115" s="151"/>
      <c r="F115" s="4"/>
      <c r="G115" s="4"/>
      <c r="H115" s="4"/>
      <c r="I115" s="4"/>
    </row>
    <row r="116" spans="1:9" s="2" customFormat="1" ht="26.25" customHeight="1">
      <c r="A116" s="27"/>
      <c r="B116" s="109" t="s">
        <v>128</v>
      </c>
      <c r="C116" s="29"/>
      <c r="D116" s="39"/>
      <c r="E116" s="146"/>
      <c r="F116" s="4"/>
      <c r="G116" s="32"/>
      <c r="H116" s="4"/>
      <c r="I116" s="12"/>
    </row>
    <row r="117" spans="1:9" s="2" customFormat="1">
      <c r="A117" s="27"/>
      <c r="B117" s="11"/>
      <c r="C117" s="29">
        <v>16</v>
      </c>
      <c r="D117" s="65" t="s">
        <v>56</v>
      </c>
      <c r="E117" s="149"/>
      <c r="F117" s="20" t="s">
        <v>61</v>
      </c>
      <c r="G117" s="17">
        <f>SUM(C117*E117)</f>
        <v>0</v>
      </c>
      <c r="H117" s="12" t="s">
        <v>55</v>
      </c>
    </row>
    <row r="118" spans="1:9" s="2" customFormat="1">
      <c r="A118" s="27"/>
      <c r="B118" s="11"/>
      <c r="C118" s="104"/>
      <c r="D118" s="65"/>
      <c r="E118" s="149"/>
      <c r="F118" s="20"/>
      <c r="G118" s="17"/>
      <c r="H118" s="12"/>
    </row>
    <row r="119" spans="1:9" s="2" customFormat="1" ht="38.25">
      <c r="A119" s="27" t="s">
        <v>279</v>
      </c>
      <c r="B119" s="109" t="s">
        <v>130</v>
      </c>
      <c r="C119" s="29"/>
      <c r="D119" s="39"/>
      <c r="E119" s="146"/>
      <c r="F119" s="4"/>
      <c r="G119" s="32"/>
      <c r="H119" s="4"/>
      <c r="I119" s="4"/>
    </row>
    <row r="120" spans="1:9" s="2" customFormat="1" ht="26.25" customHeight="1">
      <c r="A120" s="27"/>
      <c r="B120" s="109" t="s">
        <v>79</v>
      </c>
      <c r="C120" s="29"/>
      <c r="D120" s="39"/>
      <c r="E120" s="146"/>
      <c r="F120" s="4"/>
      <c r="G120" s="32"/>
      <c r="H120" s="4"/>
      <c r="I120" s="12"/>
    </row>
    <row r="121" spans="1:9" s="2" customFormat="1">
      <c r="A121" s="27"/>
      <c r="B121" s="11"/>
      <c r="C121" s="108">
        <v>44.2</v>
      </c>
      <c r="D121" s="40" t="s">
        <v>58</v>
      </c>
      <c r="E121" s="150"/>
      <c r="F121" s="12" t="s">
        <v>59</v>
      </c>
      <c r="G121" s="17">
        <f>SUM(C121*E121)</f>
        <v>0</v>
      </c>
      <c r="H121" s="12" t="s">
        <v>55</v>
      </c>
    </row>
    <row r="122" spans="1:9" s="2" customFormat="1">
      <c r="A122" s="27"/>
      <c r="B122" s="11"/>
      <c r="C122" s="108"/>
      <c r="D122" s="40"/>
      <c r="E122" s="150"/>
      <c r="F122" s="12"/>
      <c r="G122" s="17"/>
      <c r="H122" s="12"/>
    </row>
    <row r="123" spans="1:9" s="2" customFormat="1" ht="28.5" customHeight="1">
      <c r="A123" s="27" t="s">
        <v>280</v>
      </c>
      <c r="B123" s="109" t="s">
        <v>208</v>
      </c>
      <c r="C123" s="29"/>
      <c r="D123" s="39"/>
      <c r="E123" s="146"/>
      <c r="F123" s="4"/>
      <c r="G123" s="32"/>
      <c r="H123" s="4"/>
      <c r="I123" s="4"/>
    </row>
    <row r="124" spans="1:9" s="2" customFormat="1" ht="26.25" customHeight="1">
      <c r="A124" s="27"/>
      <c r="B124" s="109" t="s">
        <v>207</v>
      </c>
      <c r="C124" s="29"/>
      <c r="D124" s="39"/>
      <c r="E124" s="146"/>
      <c r="F124" s="4"/>
      <c r="G124" s="32"/>
      <c r="H124" s="4"/>
      <c r="I124" s="12"/>
    </row>
    <row r="125" spans="1:9" s="2" customFormat="1">
      <c r="A125" s="27"/>
      <c r="B125" s="11"/>
      <c r="C125" s="108">
        <v>145</v>
      </c>
      <c r="D125" s="40" t="s">
        <v>58</v>
      </c>
      <c r="E125" s="150"/>
      <c r="F125" s="12" t="s">
        <v>59</v>
      </c>
      <c r="G125" s="17">
        <f>SUM(C125*E125)</f>
        <v>0</v>
      </c>
      <c r="H125" s="12" t="s">
        <v>55</v>
      </c>
    </row>
    <row r="126" spans="1:9" s="2" customFormat="1">
      <c r="A126" s="27"/>
      <c r="B126" s="11"/>
      <c r="C126" s="17"/>
      <c r="D126" s="61"/>
      <c r="E126" s="149"/>
      <c r="F126" s="12"/>
      <c r="G126" s="17"/>
      <c r="H126" s="12"/>
    </row>
    <row r="127" spans="1:9" s="2" customFormat="1" ht="77.25" customHeight="1">
      <c r="A127" s="27" t="s">
        <v>281</v>
      </c>
      <c r="B127" s="109" t="s">
        <v>34</v>
      </c>
      <c r="C127" s="29"/>
      <c r="D127" s="39"/>
      <c r="E127" s="146"/>
      <c r="F127" s="4"/>
      <c r="G127" s="32"/>
      <c r="H127" s="4"/>
      <c r="I127" s="4"/>
    </row>
    <row r="128" spans="1:9" s="2" customFormat="1" ht="39.75" customHeight="1">
      <c r="A128" s="27"/>
      <c r="B128" s="109" t="s">
        <v>168</v>
      </c>
      <c r="C128" s="29"/>
      <c r="D128" s="39"/>
      <c r="E128" s="146"/>
      <c r="F128" s="4"/>
      <c r="G128" s="32"/>
      <c r="H128" s="4"/>
      <c r="I128" s="4"/>
    </row>
    <row r="129" spans="1:9" s="2" customFormat="1" ht="29.25" customHeight="1">
      <c r="A129" s="27"/>
      <c r="B129" s="109" t="s">
        <v>170</v>
      </c>
      <c r="C129" s="29"/>
      <c r="D129" s="39"/>
      <c r="E129" s="146"/>
      <c r="F129" s="4"/>
      <c r="G129" s="32"/>
      <c r="H129" s="4"/>
      <c r="I129" s="4"/>
    </row>
    <row r="130" spans="1:9" s="2" customFormat="1">
      <c r="A130" s="27"/>
      <c r="B130" s="11"/>
      <c r="C130" s="108">
        <v>121</v>
      </c>
      <c r="D130" s="40" t="s">
        <v>54</v>
      </c>
      <c r="E130" s="150"/>
      <c r="F130" s="12" t="s">
        <v>61</v>
      </c>
      <c r="G130" s="17">
        <f>SUM(C130*E130)</f>
        <v>0</v>
      </c>
      <c r="H130" s="12" t="s">
        <v>55</v>
      </c>
    </row>
    <row r="131" spans="1:9" s="2" customFormat="1">
      <c r="A131" s="27"/>
      <c r="B131" s="11"/>
      <c r="C131" s="17"/>
      <c r="D131" s="61"/>
      <c r="E131" s="149"/>
      <c r="F131" s="12"/>
      <c r="G131" s="17"/>
      <c r="H131" s="12"/>
    </row>
    <row r="132" spans="1:9" s="2" customFormat="1" ht="25.5">
      <c r="A132" s="27" t="s">
        <v>282</v>
      </c>
      <c r="B132" s="109" t="s">
        <v>169</v>
      </c>
      <c r="C132" s="29"/>
      <c r="D132" s="39"/>
      <c r="E132" s="146"/>
      <c r="F132" s="4"/>
      <c r="G132" s="32"/>
      <c r="H132" s="4"/>
      <c r="I132" s="4"/>
    </row>
    <row r="133" spans="1:9" s="2" customFormat="1" ht="39.75" customHeight="1">
      <c r="A133" s="27"/>
      <c r="B133" s="109" t="s">
        <v>168</v>
      </c>
      <c r="C133" s="29"/>
      <c r="D133" s="39"/>
      <c r="E133" s="146"/>
      <c r="F133" s="4"/>
      <c r="G133" s="32"/>
      <c r="H133" s="4"/>
      <c r="I133" s="4"/>
    </row>
    <row r="134" spans="1:9" s="2" customFormat="1" ht="29.25" customHeight="1">
      <c r="A134" s="27"/>
      <c r="B134" s="109" t="s">
        <v>170</v>
      </c>
      <c r="C134" s="29"/>
      <c r="D134" s="39"/>
      <c r="E134" s="146"/>
      <c r="F134" s="4"/>
      <c r="G134" s="32"/>
      <c r="H134" s="4"/>
      <c r="I134" s="4"/>
    </row>
    <row r="135" spans="1:9" s="2" customFormat="1">
      <c r="A135" s="27"/>
      <c r="B135" s="11"/>
      <c r="C135" s="108">
        <v>64.5</v>
      </c>
      <c r="D135" s="40" t="s">
        <v>54</v>
      </c>
      <c r="E135" s="150"/>
      <c r="F135" s="12" t="s">
        <v>61</v>
      </c>
      <c r="G135" s="17">
        <f>SUM(C135*E135)</f>
        <v>0</v>
      </c>
      <c r="H135" s="12" t="s">
        <v>55</v>
      </c>
    </row>
    <row r="136" spans="1:9" s="2" customFormat="1">
      <c r="A136" s="27"/>
      <c r="B136" s="11"/>
      <c r="C136" s="108"/>
      <c r="D136" s="40"/>
      <c r="E136" s="150"/>
      <c r="F136" s="12"/>
      <c r="G136" s="17"/>
      <c r="H136" s="12"/>
    </row>
    <row r="137" spans="1:9" s="2" customFormat="1" ht="51" customHeight="1">
      <c r="A137" s="27" t="s">
        <v>283</v>
      </c>
      <c r="B137" s="109" t="s">
        <v>246</v>
      </c>
      <c r="C137" s="29"/>
      <c r="D137" s="39"/>
      <c r="E137" s="146"/>
      <c r="F137" s="4"/>
      <c r="G137" s="32"/>
      <c r="H137" s="4"/>
      <c r="I137" s="4"/>
    </row>
    <row r="138" spans="1:9" s="2" customFormat="1" ht="51.75" customHeight="1">
      <c r="A138" s="27"/>
      <c r="B138" s="109" t="s">
        <v>247</v>
      </c>
      <c r="C138" s="29"/>
      <c r="D138" s="39"/>
      <c r="E138" s="146"/>
      <c r="F138" s="4"/>
      <c r="G138" s="32"/>
      <c r="H138" s="4"/>
      <c r="I138" s="4"/>
    </row>
    <row r="139" spans="1:9" s="2" customFormat="1" ht="29.25" customHeight="1">
      <c r="A139" s="27"/>
      <c r="B139" s="109" t="s">
        <v>248</v>
      </c>
      <c r="C139" s="29"/>
      <c r="D139" s="39"/>
      <c r="E139" s="146"/>
      <c r="F139" s="4"/>
      <c r="G139" s="32"/>
      <c r="H139" s="4"/>
      <c r="I139" s="4"/>
    </row>
    <row r="140" spans="1:9" s="2" customFormat="1" ht="12.75" customHeight="1">
      <c r="A140" s="27"/>
      <c r="B140" s="11"/>
      <c r="C140" s="108">
        <v>1</v>
      </c>
      <c r="D140" s="40" t="s">
        <v>249</v>
      </c>
      <c r="E140" s="150"/>
      <c r="F140" s="12" t="s">
        <v>61</v>
      </c>
      <c r="G140" s="17">
        <f>SUM(C140*E140)</f>
        <v>0</v>
      </c>
      <c r="H140" s="12" t="s">
        <v>55</v>
      </c>
    </row>
    <row r="141" spans="1:9" s="2" customFormat="1">
      <c r="A141" s="27"/>
      <c r="B141" s="11"/>
      <c r="C141" s="108"/>
      <c r="D141" s="40"/>
      <c r="E141" s="150"/>
      <c r="F141" s="12"/>
      <c r="G141" s="17"/>
      <c r="H141" s="12"/>
    </row>
    <row r="142" spans="1:9" s="2" customFormat="1" ht="89.25">
      <c r="A142" s="27" t="s">
        <v>284</v>
      </c>
      <c r="B142" s="109" t="s">
        <v>250</v>
      </c>
      <c r="C142" s="29"/>
      <c r="D142" s="39"/>
      <c r="E142" s="146"/>
      <c r="F142" s="4"/>
      <c r="G142" s="32"/>
      <c r="H142" s="4"/>
      <c r="I142" s="4"/>
    </row>
    <row r="143" spans="1:9" s="2" customFormat="1" ht="42" customHeight="1">
      <c r="A143" s="27"/>
      <c r="B143" s="109" t="s">
        <v>251</v>
      </c>
      <c r="C143" s="29"/>
      <c r="D143" s="39"/>
      <c r="E143" s="146"/>
      <c r="F143" s="4"/>
      <c r="G143" s="32"/>
      <c r="H143" s="4"/>
      <c r="I143" s="4"/>
    </row>
    <row r="144" spans="1:9" s="2" customFormat="1" ht="17.25" customHeight="1">
      <c r="A144" s="27"/>
      <c r="B144" s="11"/>
      <c r="C144" s="108">
        <v>8</v>
      </c>
      <c r="D144" s="40" t="s">
        <v>249</v>
      </c>
      <c r="E144" s="150"/>
      <c r="F144" s="12" t="s">
        <v>61</v>
      </c>
      <c r="G144" s="17">
        <f>SUM(C144*E144)</f>
        <v>0</v>
      </c>
      <c r="H144" s="12" t="s">
        <v>55</v>
      </c>
    </row>
    <row r="145" spans="1:17" s="2" customFormat="1">
      <c r="A145" s="27"/>
      <c r="B145" s="11"/>
      <c r="C145" s="108"/>
      <c r="D145" s="40"/>
      <c r="E145" s="150"/>
      <c r="F145" s="12"/>
      <c r="G145" s="17"/>
      <c r="H145" s="12"/>
    </row>
    <row r="146" spans="1:17" ht="16.5" thickBot="1">
      <c r="B146" s="35" t="s">
        <v>285</v>
      </c>
      <c r="C146" s="8"/>
      <c r="D146" s="42"/>
      <c r="E146" s="147"/>
      <c r="F146" s="49"/>
      <c r="G146" s="30">
        <f>SUM(G55:G144)</f>
        <v>0</v>
      </c>
      <c r="H146" s="13" t="s">
        <v>55</v>
      </c>
    </row>
    <row r="147" spans="1:17" ht="13.5" thickTop="1">
      <c r="E147" s="149"/>
    </row>
    <row r="148" spans="1:17" ht="18.75" customHeight="1">
      <c r="A148" s="9"/>
      <c r="B148" s="21" t="s">
        <v>286</v>
      </c>
      <c r="C148" s="5"/>
      <c r="D148" s="3"/>
      <c r="E148" s="152"/>
      <c r="F148" s="25"/>
      <c r="G148" s="5"/>
      <c r="H148"/>
      <c r="I148" s="18"/>
      <c r="K148" s="18"/>
      <c r="M148" s="18"/>
      <c r="O148" s="18"/>
    </row>
    <row r="149" spans="1:17" ht="15" customHeight="1">
      <c r="A149" s="9"/>
      <c r="B149" s="21"/>
      <c r="C149" s="5"/>
      <c r="D149" s="3"/>
      <c r="E149" s="152"/>
      <c r="F149" s="25"/>
      <c r="G149" s="5"/>
      <c r="H149"/>
      <c r="I149" s="18"/>
      <c r="K149" s="18"/>
      <c r="M149" s="18"/>
      <c r="O149" s="18"/>
    </row>
    <row r="150" spans="1:17" ht="69" customHeight="1">
      <c r="A150" s="9"/>
      <c r="B150" s="4" t="s">
        <v>44</v>
      </c>
      <c r="C150" s="138"/>
      <c r="D150" s="138"/>
      <c r="E150" s="153"/>
      <c r="F150" s="138"/>
      <c r="G150" s="138"/>
      <c r="H150"/>
      <c r="I150" s="18"/>
      <c r="K150" s="18"/>
      <c r="M150" s="18"/>
      <c r="O150" s="18"/>
    </row>
    <row r="151" spans="1:17" ht="56.25" customHeight="1">
      <c r="A151" s="9"/>
      <c r="B151" s="4" t="s">
        <v>137</v>
      </c>
      <c r="C151" s="138"/>
      <c r="D151" s="138"/>
      <c r="E151" s="153"/>
      <c r="F151" s="138"/>
      <c r="G151" s="138"/>
      <c r="H151"/>
      <c r="I151" s="18"/>
      <c r="K151" s="18"/>
      <c r="M151" s="18"/>
      <c r="O151" s="18"/>
    </row>
    <row r="152" spans="1:17" ht="68.25" customHeight="1">
      <c r="A152" s="9"/>
      <c r="B152" s="4" t="s">
        <v>142</v>
      </c>
      <c r="C152" s="138"/>
      <c r="D152" s="138"/>
      <c r="E152" s="153"/>
      <c r="F152" s="138"/>
      <c r="G152" s="138"/>
      <c r="H152"/>
      <c r="I152" s="18"/>
      <c r="K152" s="18"/>
      <c r="M152" s="18"/>
      <c r="O152" s="18"/>
    </row>
    <row r="153" spans="1:17" ht="97.5" customHeight="1">
      <c r="A153" s="9"/>
      <c r="B153" s="4" t="s">
        <v>45</v>
      </c>
      <c r="C153" s="138"/>
      <c r="D153" s="138"/>
      <c r="E153" s="153"/>
      <c r="F153" s="138"/>
      <c r="G153" s="138"/>
      <c r="H153"/>
      <c r="I153" s="18"/>
      <c r="K153" s="18"/>
      <c r="M153" s="18"/>
      <c r="O153" s="18"/>
    </row>
    <row r="154" spans="1:17" ht="82.5" customHeight="1">
      <c r="A154" s="9"/>
      <c r="B154" s="4" t="s">
        <v>46</v>
      </c>
      <c r="C154" s="138"/>
      <c r="D154" s="138"/>
      <c r="E154" s="153"/>
      <c r="F154" s="138"/>
      <c r="G154" s="138"/>
      <c r="H154"/>
      <c r="I154" s="18"/>
      <c r="K154" s="18"/>
      <c r="M154" s="18"/>
      <c r="O154" s="18"/>
    </row>
    <row r="155" spans="1:17" ht="54.75" customHeight="1">
      <c r="A155" s="9"/>
      <c r="B155" s="4" t="s">
        <v>296</v>
      </c>
      <c r="C155" s="138"/>
      <c r="D155" s="138"/>
      <c r="E155" s="153"/>
      <c r="F155" s="138"/>
      <c r="G155" s="138"/>
      <c r="H155"/>
      <c r="I155" s="18"/>
      <c r="K155" s="18"/>
      <c r="M155" s="18"/>
      <c r="O155" s="18"/>
    </row>
    <row r="156" spans="1:17" ht="64.5" customHeight="1">
      <c r="A156" s="9"/>
      <c r="B156" s="139" t="s">
        <v>143</v>
      </c>
      <c r="C156" s="138"/>
      <c r="D156" s="138"/>
      <c r="E156" s="153"/>
      <c r="F156" s="138"/>
      <c r="G156" s="138"/>
      <c r="H156"/>
      <c r="I156" s="18"/>
      <c r="K156" s="18"/>
      <c r="M156" s="18"/>
      <c r="O156" s="18"/>
    </row>
    <row r="157" spans="1:17" ht="58.5" customHeight="1">
      <c r="A157" s="10"/>
      <c r="B157" s="139" t="s">
        <v>144</v>
      </c>
      <c r="C157" s="138"/>
      <c r="D157" s="138"/>
      <c r="E157" s="153"/>
      <c r="F157" s="138"/>
      <c r="G157" s="138"/>
      <c r="H157"/>
      <c r="K157" s="45"/>
      <c r="N157" s="45"/>
      <c r="P157" s="45"/>
      <c r="Q157" s="45"/>
    </row>
    <row r="158" spans="1:17" s="2" customFormat="1" ht="14.25" customHeight="1">
      <c r="A158" s="10"/>
      <c r="B158" s="64"/>
      <c r="C158" s="15"/>
      <c r="D158" s="11"/>
      <c r="E158" s="154"/>
      <c r="F158" s="23"/>
      <c r="G158" s="29"/>
      <c r="K158" s="26"/>
      <c r="N158" s="26"/>
      <c r="P158" s="26"/>
      <c r="Q158" s="26"/>
    </row>
    <row r="159" spans="1:17" s="1" customFormat="1" ht="39.75" customHeight="1">
      <c r="A159" s="10" t="s">
        <v>287</v>
      </c>
      <c r="B159" s="4" t="s">
        <v>197</v>
      </c>
      <c r="C159" s="15"/>
      <c r="D159" s="11"/>
      <c r="E159" s="155"/>
      <c r="F159" s="2"/>
      <c r="G159" s="2"/>
      <c r="H159" s="2"/>
      <c r="J159" s="2"/>
    </row>
    <row r="160" spans="1:17" s="1" customFormat="1" ht="28.5" customHeight="1">
      <c r="A160" s="10"/>
      <c r="B160" s="20" t="s">
        <v>131</v>
      </c>
      <c r="C160" s="5"/>
      <c r="D160" s="3"/>
      <c r="E160" s="156"/>
      <c r="F160"/>
      <c r="G160"/>
      <c r="H160"/>
      <c r="J160"/>
    </row>
    <row r="161" spans="1:11" s="1" customFormat="1" ht="68.25" customHeight="1">
      <c r="A161" s="10"/>
      <c r="B161" s="20" t="s">
        <v>83</v>
      </c>
      <c r="C161" s="5"/>
      <c r="D161" s="3"/>
      <c r="E161" s="156"/>
      <c r="F161"/>
      <c r="G161"/>
      <c r="H161"/>
      <c r="J161"/>
    </row>
    <row r="162" spans="1:11">
      <c r="A162" s="10"/>
      <c r="B162" s="20" t="s">
        <v>84</v>
      </c>
      <c r="C162" s="14"/>
      <c r="D162" s="3"/>
      <c r="E162" s="156"/>
      <c r="F162"/>
      <c r="G162"/>
      <c r="H162"/>
    </row>
    <row r="163" spans="1:11">
      <c r="A163" s="10"/>
      <c r="B163" s="20" t="s">
        <v>85</v>
      </c>
      <c r="C163" s="14"/>
      <c r="D163" s="3"/>
      <c r="E163" s="156"/>
      <c r="F163"/>
      <c r="G163"/>
      <c r="H163"/>
      <c r="K163" s="44"/>
    </row>
    <row r="164" spans="1:11">
      <c r="A164" s="10"/>
      <c r="B164" s="65" t="s">
        <v>195</v>
      </c>
      <c r="C164" s="14">
        <v>56.1</v>
      </c>
      <c r="D164" s="3" t="s">
        <v>54</v>
      </c>
      <c r="E164" s="157"/>
      <c r="F164" t="s">
        <v>61</v>
      </c>
      <c r="G164" s="29">
        <f>SUM(C164*E164)</f>
        <v>0</v>
      </c>
      <c r="H164" t="s">
        <v>55</v>
      </c>
      <c r="K164" s="44"/>
    </row>
    <row r="165" spans="1:11">
      <c r="A165" s="10"/>
      <c r="B165" s="65" t="s">
        <v>196</v>
      </c>
      <c r="C165" s="110">
        <v>187</v>
      </c>
      <c r="D165" s="36" t="s">
        <v>58</v>
      </c>
      <c r="E165" s="157"/>
      <c r="F165" s="68" t="s">
        <v>59</v>
      </c>
      <c r="G165" s="29">
        <f>SUM(C165*E165)</f>
        <v>0</v>
      </c>
      <c r="H165" t="s">
        <v>55</v>
      </c>
      <c r="K165" s="44"/>
    </row>
    <row r="166" spans="1:11">
      <c r="A166" s="10"/>
      <c r="B166" s="65" t="s">
        <v>198</v>
      </c>
      <c r="C166" s="14">
        <v>43.5</v>
      </c>
      <c r="D166" s="3" t="s">
        <v>54</v>
      </c>
      <c r="E166" s="157"/>
      <c r="F166" t="s">
        <v>61</v>
      </c>
      <c r="G166" s="29">
        <f>SUM(C166*E166)</f>
        <v>0</v>
      </c>
      <c r="H166" t="s">
        <v>55</v>
      </c>
      <c r="K166" s="44"/>
    </row>
    <row r="167" spans="1:11">
      <c r="A167" s="10"/>
      <c r="B167" s="65" t="s">
        <v>199</v>
      </c>
      <c r="C167" s="110">
        <v>145</v>
      </c>
      <c r="D167" s="36" t="s">
        <v>58</v>
      </c>
      <c r="E167" s="157"/>
      <c r="F167" s="68" t="s">
        <v>59</v>
      </c>
      <c r="G167" s="29">
        <f>SUM(C167*E167)</f>
        <v>0</v>
      </c>
      <c r="H167" t="s">
        <v>55</v>
      </c>
      <c r="K167" s="44"/>
    </row>
    <row r="168" spans="1:11">
      <c r="A168" s="10"/>
      <c r="B168" s="65"/>
      <c r="C168" s="110"/>
      <c r="D168" s="36"/>
      <c r="E168" s="157"/>
      <c r="F168" s="68"/>
      <c r="G168" s="29"/>
      <c r="H168"/>
      <c r="K168" s="44"/>
    </row>
    <row r="169" spans="1:11" s="86" customFormat="1" ht="76.5">
      <c r="A169" s="10" t="s">
        <v>288</v>
      </c>
      <c r="B169" s="4" t="s">
        <v>160</v>
      </c>
      <c r="C169" s="83"/>
      <c r="D169" s="85"/>
      <c r="E169" s="158"/>
      <c r="F169" s="82"/>
      <c r="G169" s="82"/>
      <c r="H169" s="82"/>
      <c r="J169" s="82"/>
    </row>
    <row r="170" spans="1:11" s="82" customFormat="1" ht="54" customHeight="1">
      <c r="A170" s="84"/>
      <c r="B170" s="4" t="s">
        <v>86</v>
      </c>
      <c r="C170" s="87"/>
      <c r="D170" s="85"/>
      <c r="E170" s="159"/>
      <c r="G170" s="98"/>
    </row>
    <row r="171" spans="1:11" s="82" customFormat="1" ht="39.75" customHeight="1">
      <c r="A171" s="84"/>
      <c r="B171" s="39" t="s">
        <v>47</v>
      </c>
      <c r="C171" s="87"/>
      <c r="D171" s="85"/>
      <c r="E171" s="159"/>
      <c r="G171" s="98"/>
    </row>
    <row r="172" spans="1:11" ht="25.5">
      <c r="A172" s="10"/>
      <c r="B172" s="20" t="s">
        <v>88</v>
      </c>
      <c r="C172" s="110"/>
      <c r="D172" s="36"/>
      <c r="E172" s="157"/>
      <c r="F172" s="68"/>
      <c r="G172" s="29"/>
      <c r="H172"/>
      <c r="K172" s="44"/>
    </row>
    <row r="173" spans="1:11" ht="76.5">
      <c r="A173" s="10"/>
      <c r="B173" s="20" t="s">
        <v>0</v>
      </c>
      <c r="C173" s="110"/>
      <c r="D173" s="36"/>
      <c r="E173" s="157"/>
      <c r="F173" s="68"/>
      <c r="G173" s="29"/>
      <c r="H173"/>
      <c r="K173" s="44"/>
    </row>
    <row r="174" spans="1:11" ht="51">
      <c r="A174" s="10"/>
      <c r="B174" s="20" t="s">
        <v>191</v>
      </c>
      <c r="C174" s="110"/>
      <c r="D174" s="36"/>
      <c r="E174" s="157"/>
      <c r="F174" s="68"/>
      <c r="G174" s="29"/>
      <c r="H174"/>
      <c r="K174" s="44"/>
    </row>
    <row r="175" spans="1:11" s="70" customFormat="1" ht="16.5">
      <c r="A175" s="69"/>
      <c r="B175" s="48" t="s">
        <v>89</v>
      </c>
      <c r="C175" s="101">
        <v>302.7</v>
      </c>
      <c r="D175" s="48" t="s">
        <v>54</v>
      </c>
      <c r="E175" s="160"/>
      <c r="F175" s="75" t="s">
        <v>61</v>
      </c>
      <c r="G175" s="29">
        <f>SUM(C175*E175)</f>
        <v>0</v>
      </c>
      <c r="H175" s="75" t="s">
        <v>55</v>
      </c>
    </row>
    <row r="176" spans="1:11" s="70" customFormat="1" ht="16.5">
      <c r="A176" s="69"/>
      <c r="B176" s="65" t="s">
        <v>200</v>
      </c>
      <c r="C176" s="101">
        <v>203.32</v>
      </c>
      <c r="D176" s="48" t="s">
        <v>58</v>
      </c>
      <c r="E176" s="160"/>
      <c r="F176" s="75" t="s">
        <v>59</v>
      </c>
      <c r="G176" s="29">
        <f>SUM(C176*E176)</f>
        <v>0</v>
      </c>
      <c r="H176" s="75" t="s">
        <v>55</v>
      </c>
    </row>
    <row r="177" spans="1:11" ht="9" customHeight="1">
      <c r="A177" s="10"/>
      <c r="B177" s="65"/>
      <c r="C177" s="14"/>
      <c r="D177" s="36"/>
      <c r="E177" s="157"/>
      <c r="F177" s="68"/>
      <c r="G177" s="29"/>
      <c r="H177"/>
      <c r="K177" s="44"/>
    </row>
    <row r="178" spans="1:11" s="1" customFormat="1" ht="51">
      <c r="A178" s="10" t="s">
        <v>289</v>
      </c>
      <c r="B178" s="20" t="s">
        <v>159</v>
      </c>
      <c r="C178" s="5"/>
      <c r="D178" s="3"/>
      <c r="E178" s="156"/>
      <c r="F178"/>
      <c r="G178"/>
      <c r="H178"/>
      <c r="J178"/>
    </row>
    <row r="179" spans="1:11" ht="52.5" customHeight="1">
      <c r="A179" s="10"/>
      <c r="B179" s="20" t="s">
        <v>86</v>
      </c>
      <c r="C179" s="14"/>
      <c r="D179" s="36"/>
      <c r="E179" s="157"/>
      <c r="F179" s="68"/>
      <c r="G179" s="29"/>
      <c r="H179"/>
      <c r="K179" s="44"/>
    </row>
    <row r="180" spans="1:11" ht="38.25">
      <c r="A180" s="10"/>
      <c r="B180" s="41" t="s">
        <v>47</v>
      </c>
      <c r="C180" s="14"/>
      <c r="D180" s="36"/>
      <c r="E180" s="157"/>
      <c r="F180" s="68"/>
      <c r="G180" s="29"/>
      <c r="H180"/>
      <c r="K180" s="44"/>
    </row>
    <row r="181" spans="1:11" ht="51">
      <c r="A181" s="10"/>
      <c r="B181" s="41" t="s">
        <v>87</v>
      </c>
      <c r="C181" s="14"/>
      <c r="D181" s="36"/>
      <c r="E181" s="157"/>
      <c r="F181" s="68"/>
      <c r="G181" s="29"/>
      <c r="H181"/>
      <c r="K181" s="44"/>
    </row>
    <row r="182" spans="1:11" ht="25.5">
      <c r="A182" s="22"/>
      <c r="B182" s="20" t="s">
        <v>88</v>
      </c>
      <c r="C182" s="37"/>
      <c r="D182" s="11"/>
      <c r="E182" s="148"/>
      <c r="F182" s="23"/>
      <c r="H182" s="23"/>
    </row>
    <row r="183" spans="1:11" ht="63.75">
      <c r="A183" s="22"/>
      <c r="B183" s="20" t="s">
        <v>1</v>
      </c>
      <c r="C183" s="37"/>
      <c r="D183" s="11"/>
      <c r="E183" s="148"/>
      <c r="F183" s="23"/>
      <c r="H183" s="23"/>
    </row>
    <row r="184" spans="1:11" ht="51" customHeight="1">
      <c r="A184" s="22"/>
      <c r="B184" s="20" t="s">
        <v>202</v>
      </c>
      <c r="C184" s="37"/>
      <c r="D184" s="11"/>
      <c r="E184" s="148"/>
      <c r="F184" s="23"/>
      <c r="H184" s="23"/>
    </row>
    <row r="185" spans="1:11" s="70" customFormat="1" ht="16.5">
      <c r="A185" s="69"/>
      <c r="B185" s="48" t="s">
        <v>89</v>
      </c>
      <c r="C185" s="101">
        <v>1475</v>
      </c>
      <c r="D185" s="48" t="s">
        <v>54</v>
      </c>
      <c r="E185" s="160"/>
      <c r="F185" s="75" t="s">
        <v>61</v>
      </c>
      <c r="G185" s="29">
        <f>SUM(C185*E185)</f>
        <v>0</v>
      </c>
      <c r="H185" s="75" t="s">
        <v>55</v>
      </c>
    </row>
    <row r="186" spans="1:11" s="99" customFormat="1" ht="16.5">
      <c r="A186" s="95"/>
      <c r="B186" s="100"/>
      <c r="C186" s="96"/>
      <c r="D186" s="46"/>
      <c r="E186" s="161"/>
      <c r="F186" s="97"/>
      <c r="G186" s="98"/>
      <c r="H186" s="97"/>
    </row>
    <row r="187" spans="1:11" s="1" customFormat="1" ht="78.75" customHeight="1">
      <c r="A187" s="10" t="s">
        <v>290</v>
      </c>
      <c r="B187" s="20" t="s">
        <v>201</v>
      </c>
      <c r="C187" s="5"/>
      <c r="D187" s="3"/>
      <c r="E187" s="156"/>
      <c r="F187"/>
      <c r="G187"/>
      <c r="H187"/>
      <c r="J187"/>
    </row>
    <row r="188" spans="1:11" ht="51">
      <c r="A188" s="10"/>
      <c r="B188" s="20" t="s">
        <v>91</v>
      </c>
      <c r="C188" s="14"/>
      <c r="D188" s="36"/>
      <c r="E188" s="157"/>
      <c r="F188" s="68"/>
      <c r="G188" s="29"/>
      <c r="H188"/>
      <c r="K188" s="44"/>
    </row>
    <row r="189" spans="1:11">
      <c r="A189" s="10"/>
      <c r="B189" s="48" t="s">
        <v>209</v>
      </c>
      <c r="C189" s="14">
        <v>121.11</v>
      </c>
      <c r="D189" s="3" t="s">
        <v>54</v>
      </c>
      <c r="E189" s="157"/>
      <c r="F189" t="s">
        <v>61</v>
      </c>
      <c r="G189" s="29">
        <f>SUM(C189*E189)</f>
        <v>0</v>
      </c>
      <c r="H189" t="s">
        <v>55</v>
      </c>
      <c r="K189" s="44"/>
    </row>
    <row r="190" spans="1:11" s="70" customFormat="1" ht="16.5">
      <c r="A190" s="69"/>
      <c r="B190" s="65" t="s">
        <v>297</v>
      </c>
      <c r="C190" s="101">
        <v>28.8</v>
      </c>
      <c r="D190" s="48" t="s">
        <v>58</v>
      </c>
      <c r="E190" s="160"/>
      <c r="F190" s="75" t="s">
        <v>59</v>
      </c>
      <c r="G190" s="29">
        <f>SUM(C190*E190)</f>
        <v>0</v>
      </c>
      <c r="H190" s="75" t="s">
        <v>55</v>
      </c>
    </row>
    <row r="191" spans="1:11">
      <c r="A191" s="10"/>
      <c r="B191" s="48" t="s">
        <v>210</v>
      </c>
      <c r="C191" s="14">
        <v>43.5</v>
      </c>
      <c r="D191" s="3" t="s">
        <v>54</v>
      </c>
      <c r="E191" s="157"/>
      <c r="F191" t="s">
        <v>61</v>
      </c>
      <c r="G191" s="29">
        <f>SUM(C191*E191)</f>
        <v>0</v>
      </c>
      <c r="H191" t="s">
        <v>55</v>
      </c>
      <c r="K191" s="44"/>
    </row>
    <row r="192" spans="1:11" s="70" customFormat="1" ht="16.5">
      <c r="A192" s="69"/>
      <c r="B192" s="72"/>
      <c r="C192" s="101"/>
      <c r="D192" s="48"/>
      <c r="E192" s="160"/>
      <c r="F192" s="75"/>
      <c r="G192" s="29"/>
      <c r="H192" s="75"/>
    </row>
    <row r="193" spans="1:11" s="1" customFormat="1" ht="41.25" customHeight="1">
      <c r="A193" s="10" t="s">
        <v>291</v>
      </c>
      <c r="B193" s="20" t="s">
        <v>132</v>
      </c>
      <c r="C193" s="5"/>
      <c r="D193" s="3"/>
      <c r="E193" s="156"/>
      <c r="F193"/>
      <c r="G193"/>
      <c r="H193"/>
      <c r="J193"/>
    </row>
    <row r="194" spans="1:11" ht="38.25">
      <c r="A194" s="10"/>
      <c r="B194" s="20" t="s">
        <v>133</v>
      </c>
      <c r="C194" s="14"/>
      <c r="D194" s="36"/>
      <c r="E194" s="157"/>
      <c r="F194" s="68"/>
      <c r="G194" s="29"/>
      <c r="H194"/>
      <c r="K194" s="44"/>
    </row>
    <row r="195" spans="1:11" s="70" customFormat="1" ht="16.5">
      <c r="A195" s="69"/>
      <c r="B195" s="65" t="s">
        <v>123</v>
      </c>
      <c r="C195" s="101">
        <v>44.5</v>
      </c>
      <c r="D195" s="48" t="s">
        <v>58</v>
      </c>
      <c r="E195" s="160"/>
      <c r="F195" s="75" t="s">
        <v>59</v>
      </c>
      <c r="G195" s="29">
        <f>SUM(C195*E195)</f>
        <v>0</v>
      </c>
      <c r="H195" s="75" t="s">
        <v>55</v>
      </c>
    </row>
    <row r="196" spans="1:11">
      <c r="A196" s="10"/>
      <c r="B196" s="65"/>
      <c r="C196" s="14"/>
      <c r="D196" s="3"/>
      <c r="E196" s="157"/>
      <c r="F196"/>
      <c r="G196" s="29"/>
      <c r="H196"/>
      <c r="K196" s="44"/>
    </row>
    <row r="197" spans="1:11" s="1" customFormat="1" ht="38.25">
      <c r="A197" s="10" t="s">
        <v>292</v>
      </c>
      <c r="B197" s="20" t="s">
        <v>158</v>
      </c>
      <c r="C197" s="5"/>
      <c r="D197" s="3"/>
      <c r="E197" s="156"/>
      <c r="F197"/>
      <c r="G197"/>
      <c r="H197"/>
      <c r="J197"/>
    </row>
    <row r="198" spans="1:11" ht="38.25">
      <c r="A198" s="10"/>
      <c r="B198" s="20" t="s">
        <v>107</v>
      </c>
      <c r="C198" s="14"/>
      <c r="D198" s="36"/>
      <c r="E198" s="157"/>
      <c r="F198" s="68"/>
      <c r="G198" s="29"/>
      <c r="H198"/>
      <c r="K198" s="44"/>
    </row>
    <row r="199" spans="1:11" ht="28.5" customHeight="1">
      <c r="A199" s="10"/>
      <c r="B199" s="20" t="s">
        <v>108</v>
      </c>
      <c r="C199" s="14"/>
      <c r="D199" s="36"/>
      <c r="E199" s="157"/>
      <c r="F199" s="68"/>
      <c r="G199" s="29"/>
      <c r="H199"/>
      <c r="K199" s="44"/>
    </row>
    <row r="200" spans="1:11" ht="42.75" customHeight="1">
      <c r="A200" s="10"/>
      <c r="B200" s="20" t="s">
        <v>2</v>
      </c>
      <c r="C200" s="14"/>
      <c r="D200" s="36"/>
      <c r="E200" s="157"/>
      <c r="F200" s="68"/>
      <c r="G200" s="29"/>
      <c r="H200"/>
      <c r="K200" s="44"/>
    </row>
    <row r="201" spans="1:11">
      <c r="A201" s="10"/>
      <c r="B201" s="65"/>
      <c r="C201" s="14">
        <v>52</v>
      </c>
      <c r="D201" s="3" t="s">
        <v>54</v>
      </c>
      <c r="E201" s="162"/>
      <c r="F201" t="s">
        <v>61</v>
      </c>
      <c r="G201" s="29">
        <f>SUM(C201*E201)</f>
        <v>0</v>
      </c>
      <c r="H201" t="s">
        <v>55</v>
      </c>
      <c r="K201" s="44"/>
    </row>
    <row r="202" spans="1:11">
      <c r="A202" s="10"/>
      <c r="B202" s="65"/>
      <c r="C202" s="14"/>
      <c r="D202" s="3"/>
      <c r="E202" s="162"/>
      <c r="F202"/>
      <c r="G202" s="29"/>
      <c r="H202"/>
      <c r="K202" s="44"/>
    </row>
    <row r="203" spans="1:11" s="2" customFormat="1" ht="57.75" customHeight="1">
      <c r="A203" s="22" t="s">
        <v>293</v>
      </c>
      <c r="B203" s="4" t="s">
        <v>253</v>
      </c>
      <c r="C203" s="62"/>
      <c r="E203" s="148"/>
      <c r="G203" s="15"/>
    </row>
    <row r="204" spans="1:11" ht="80.25" customHeight="1">
      <c r="A204" s="22"/>
      <c r="B204" s="20" t="s">
        <v>35</v>
      </c>
      <c r="C204" s="37"/>
      <c r="D204" s="11"/>
      <c r="E204" s="148"/>
      <c r="F204" s="23"/>
      <c r="H204" s="23"/>
    </row>
    <row r="205" spans="1:11" ht="38.25">
      <c r="A205" s="22"/>
      <c r="B205" s="20" t="s">
        <v>3</v>
      </c>
      <c r="C205" s="37"/>
      <c r="D205" s="11"/>
      <c r="E205" s="148"/>
      <c r="F205" s="23"/>
      <c r="H205" s="23"/>
    </row>
    <row r="206" spans="1:11" ht="25.5">
      <c r="A206" s="22"/>
      <c r="B206" s="20" t="s">
        <v>254</v>
      </c>
      <c r="C206" s="37"/>
      <c r="D206" s="11"/>
      <c r="E206" s="148"/>
      <c r="F206" s="23"/>
      <c r="H206" s="23"/>
    </row>
    <row r="207" spans="1:11" s="70" customFormat="1" ht="16.5">
      <c r="A207" s="69"/>
      <c r="B207" s="71"/>
      <c r="C207" s="73">
        <v>268.60000000000002</v>
      </c>
      <c r="D207" s="74" t="s">
        <v>235</v>
      </c>
      <c r="E207" s="163"/>
      <c r="F207" s="66" t="s">
        <v>61</v>
      </c>
      <c r="G207" s="29">
        <f>SUM(C207*E207)</f>
        <v>0</v>
      </c>
      <c r="H207" s="66" t="s">
        <v>55</v>
      </c>
    </row>
    <row r="208" spans="1:11">
      <c r="A208" s="10"/>
      <c r="B208" s="65"/>
      <c r="C208" s="14"/>
      <c r="D208" s="3"/>
      <c r="E208" s="162"/>
      <c r="F208"/>
      <c r="G208" s="29"/>
      <c r="H208"/>
      <c r="K208" s="44"/>
    </row>
    <row r="209" spans="1:15" ht="16.5" thickBot="1">
      <c r="B209" s="35" t="s">
        <v>294</v>
      </c>
      <c r="C209" s="8"/>
      <c r="D209" s="42"/>
      <c r="E209" s="147"/>
      <c r="F209" s="49"/>
      <c r="G209" s="30">
        <f>SUM(G164:G208)</f>
        <v>0</v>
      </c>
      <c r="H209" s="13" t="s">
        <v>55</v>
      </c>
    </row>
    <row r="210" spans="1:15" ht="13.5" thickTop="1">
      <c r="A210" s="10"/>
      <c r="B210" s="65"/>
      <c r="C210" s="14"/>
      <c r="D210" s="36"/>
      <c r="E210" s="157"/>
      <c r="F210" s="68"/>
      <c r="G210" s="29"/>
      <c r="H210"/>
      <c r="K210" s="44"/>
    </row>
    <row r="211" spans="1:15" ht="18.75" customHeight="1">
      <c r="A211" s="9"/>
      <c r="B211" s="21" t="s">
        <v>172</v>
      </c>
      <c r="C211" s="5"/>
      <c r="D211" s="3"/>
      <c r="E211" s="152"/>
      <c r="F211" s="25"/>
      <c r="G211" s="5"/>
      <c r="H211"/>
      <c r="I211" s="18"/>
      <c r="K211" s="18"/>
      <c r="M211" s="18"/>
      <c r="O211" s="18"/>
    </row>
    <row r="212" spans="1:15">
      <c r="E212" s="149"/>
    </row>
    <row r="213" spans="1:15" s="12" customFormat="1" ht="83.25" customHeight="1">
      <c r="A213" s="90" t="s">
        <v>150</v>
      </c>
      <c r="B213" s="20" t="s">
        <v>261</v>
      </c>
      <c r="C213" s="136"/>
      <c r="D213" s="136"/>
      <c r="E213" s="164"/>
      <c r="F213" s="136"/>
      <c r="G213" s="136"/>
      <c r="K213" s="129"/>
    </row>
    <row r="214" spans="1:15" s="12" customFormat="1" ht="55.5" customHeight="1">
      <c r="A214" s="90"/>
      <c r="B214" s="131" t="s">
        <v>221</v>
      </c>
      <c r="C214" s="136"/>
      <c r="D214" s="136"/>
      <c r="E214" s="164"/>
      <c r="F214" s="136"/>
      <c r="G214" s="136"/>
      <c r="K214" s="129"/>
    </row>
    <row r="215" spans="1:15" ht="58.5" customHeight="1">
      <c r="A215" s="22"/>
      <c r="B215" s="47" t="s">
        <v>262</v>
      </c>
      <c r="C215" s="137"/>
      <c r="D215" s="137"/>
      <c r="E215" s="165"/>
      <c r="F215" s="137"/>
      <c r="G215" s="137"/>
      <c r="H215" s="24"/>
    </row>
    <row r="216" spans="1:15">
      <c r="A216" s="22"/>
      <c r="B216" s="20" t="s">
        <v>72</v>
      </c>
      <c r="C216" s="37">
        <v>295.3</v>
      </c>
      <c r="D216" s="11" t="s">
        <v>71</v>
      </c>
      <c r="E216" s="148"/>
      <c r="F216" s="11" t="s">
        <v>59</v>
      </c>
      <c r="G216" s="17">
        <f>SUM(C216*E216)</f>
        <v>0</v>
      </c>
      <c r="H216" s="23" t="s">
        <v>55</v>
      </c>
    </row>
    <row r="217" spans="1:15">
      <c r="A217" s="22"/>
      <c r="B217" s="20"/>
      <c r="C217" s="37"/>
      <c r="D217" s="11"/>
      <c r="E217" s="148"/>
      <c r="F217" s="11"/>
      <c r="H217" s="23"/>
    </row>
    <row r="218" spans="1:15" s="12" customFormat="1" ht="56.25" customHeight="1">
      <c r="A218" s="90" t="s">
        <v>151</v>
      </c>
      <c r="B218" s="20" t="s">
        <v>157</v>
      </c>
      <c r="C218" s="63"/>
      <c r="D218" s="102"/>
      <c r="E218" s="166"/>
      <c r="F218" s="102"/>
      <c r="G218" s="103"/>
    </row>
    <row r="219" spans="1:15">
      <c r="A219" s="22"/>
      <c r="B219" s="65" t="s">
        <v>141</v>
      </c>
      <c r="C219" s="37">
        <v>22</v>
      </c>
      <c r="D219" s="11" t="s">
        <v>56</v>
      </c>
      <c r="E219" s="148"/>
      <c r="F219" s="11" t="s">
        <v>62</v>
      </c>
      <c r="G219" s="17">
        <f>SUM(C219*E219)</f>
        <v>0</v>
      </c>
      <c r="H219" s="23" t="s">
        <v>55</v>
      </c>
    </row>
    <row r="220" spans="1:15">
      <c r="A220" s="22"/>
      <c r="B220" s="20"/>
      <c r="C220" s="37"/>
      <c r="D220" s="11"/>
      <c r="E220" s="148"/>
      <c r="F220" s="11"/>
      <c r="H220" s="23"/>
    </row>
    <row r="221" spans="1:15" ht="42" customHeight="1">
      <c r="A221" s="10" t="s">
        <v>152</v>
      </c>
      <c r="B221" s="47" t="s">
        <v>211</v>
      </c>
      <c r="C221" s="37"/>
      <c r="D221" s="7"/>
      <c r="E221" s="167"/>
      <c r="F221" s="24"/>
      <c r="G221" s="6"/>
      <c r="H221" s="24"/>
    </row>
    <row r="222" spans="1:15" ht="38.25">
      <c r="A222" s="22"/>
      <c r="B222" s="47" t="s">
        <v>74</v>
      </c>
      <c r="C222" s="37"/>
      <c r="D222" s="7"/>
      <c r="E222" s="167"/>
      <c r="F222" s="24"/>
      <c r="G222" s="6"/>
      <c r="H222" s="24"/>
    </row>
    <row r="223" spans="1:15">
      <c r="A223" s="22"/>
      <c r="B223" s="20" t="s">
        <v>72</v>
      </c>
      <c r="C223" s="37">
        <v>91.65</v>
      </c>
      <c r="D223" s="11" t="s">
        <v>71</v>
      </c>
      <c r="E223" s="148"/>
      <c r="F223" s="23" t="s">
        <v>59</v>
      </c>
      <c r="G223" s="17">
        <f>SUM(C223*E223)</f>
        <v>0</v>
      </c>
      <c r="H223" s="23" t="s">
        <v>55</v>
      </c>
    </row>
    <row r="224" spans="1:15">
      <c r="A224" s="22"/>
      <c r="B224" s="20"/>
      <c r="C224" s="37"/>
      <c r="D224" s="11"/>
      <c r="E224" s="148"/>
      <c r="F224" s="11"/>
      <c r="H224" s="23"/>
    </row>
    <row r="225" spans="1:15" ht="50.25" customHeight="1">
      <c r="A225" s="10" t="s">
        <v>153</v>
      </c>
      <c r="B225" s="47" t="s">
        <v>14</v>
      </c>
      <c r="C225" s="37"/>
      <c r="D225" s="7"/>
      <c r="E225" s="167"/>
      <c r="F225" s="24"/>
      <c r="G225" s="6"/>
      <c r="H225" s="24"/>
    </row>
    <row r="226" spans="1:15" ht="42" customHeight="1">
      <c r="A226" s="22"/>
      <c r="B226" s="47" t="s">
        <v>74</v>
      </c>
      <c r="C226" s="37"/>
      <c r="D226" s="7"/>
      <c r="E226" s="167"/>
      <c r="F226" s="24"/>
      <c r="G226" s="6"/>
      <c r="H226" s="24"/>
    </row>
    <row r="227" spans="1:15" ht="12.75" customHeight="1">
      <c r="A227" s="22"/>
      <c r="B227" s="20" t="s">
        <v>72</v>
      </c>
      <c r="C227" s="37">
        <v>32</v>
      </c>
      <c r="D227" s="11" t="s">
        <v>71</v>
      </c>
      <c r="E227" s="148"/>
      <c r="F227" s="23" t="s">
        <v>59</v>
      </c>
      <c r="G227" s="17">
        <f>SUM(C227*E227)</f>
        <v>0</v>
      </c>
      <c r="H227" s="23" t="s">
        <v>55</v>
      </c>
    </row>
    <row r="228" spans="1:15" ht="17.25" customHeight="1">
      <c r="A228" s="22"/>
      <c r="B228" s="20"/>
      <c r="C228" s="37"/>
      <c r="D228" s="11"/>
      <c r="E228" s="148"/>
      <c r="F228" s="23"/>
      <c r="H228" s="23"/>
    </row>
    <row r="229" spans="1:15" ht="54.75" customHeight="1">
      <c r="A229" s="90" t="s">
        <v>154</v>
      </c>
      <c r="B229" s="91" t="s">
        <v>257</v>
      </c>
      <c r="C229" s="92"/>
      <c r="D229" s="3"/>
      <c r="E229" s="156"/>
      <c r="F229" s="3"/>
      <c r="G229"/>
      <c r="H229" s="25"/>
      <c r="K229" s="93"/>
    </row>
    <row r="230" spans="1:15" ht="42.75" customHeight="1">
      <c r="A230" s="22"/>
      <c r="B230" s="47" t="s">
        <v>134</v>
      </c>
      <c r="C230" s="37"/>
      <c r="D230" s="7"/>
      <c r="E230" s="167"/>
      <c r="F230" s="24"/>
      <c r="G230" s="6"/>
      <c r="H230" s="24"/>
    </row>
    <row r="231" spans="1:15">
      <c r="A231" s="90"/>
      <c r="B231" s="91" t="s">
        <v>103</v>
      </c>
      <c r="C231" s="92"/>
      <c r="D231" s="3"/>
      <c r="E231" s="156"/>
      <c r="F231" s="3"/>
      <c r="G231"/>
      <c r="H231" s="25"/>
      <c r="K231" s="93"/>
    </row>
    <row r="232" spans="1:15">
      <c r="A232" s="90"/>
      <c r="B232" s="36" t="s">
        <v>136</v>
      </c>
      <c r="C232" s="37">
        <v>92.2</v>
      </c>
      <c r="D232" s="11" t="s">
        <v>71</v>
      </c>
      <c r="E232" s="148"/>
      <c r="F232" s="23" t="s">
        <v>59</v>
      </c>
      <c r="G232" s="17">
        <f>SUM(C232*E232)</f>
        <v>0</v>
      </c>
      <c r="H232" s="23" t="s">
        <v>55</v>
      </c>
      <c r="K232" s="93"/>
    </row>
    <row r="233" spans="1:15">
      <c r="A233" s="90"/>
      <c r="B233" s="36" t="s">
        <v>135</v>
      </c>
      <c r="C233" s="92">
        <v>44.2</v>
      </c>
      <c r="D233" s="36" t="s">
        <v>71</v>
      </c>
      <c r="E233" s="168"/>
      <c r="F233" s="127" t="s">
        <v>59</v>
      </c>
      <c r="G233" s="128">
        <f>SUM(C233*E233)</f>
        <v>0</v>
      </c>
      <c r="H233" s="127" t="s">
        <v>55</v>
      </c>
      <c r="I233" s="68"/>
      <c r="K233" s="93"/>
    </row>
    <row r="234" spans="1:15">
      <c r="A234" s="90"/>
      <c r="B234" s="36" t="s">
        <v>174</v>
      </c>
      <c r="C234" s="92">
        <v>14</v>
      </c>
      <c r="D234" s="36" t="s">
        <v>71</v>
      </c>
      <c r="E234" s="168"/>
      <c r="F234" s="127" t="s">
        <v>59</v>
      </c>
      <c r="G234" s="128">
        <f>SUM(C234*E234)</f>
        <v>0</v>
      </c>
      <c r="H234" s="127" t="s">
        <v>55</v>
      </c>
      <c r="K234" s="93"/>
    </row>
    <row r="235" spans="1:15">
      <c r="A235" s="22"/>
      <c r="B235" s="20"/>
      <c r="C235" s="37"/>
      <c r="D235" s="11"/>
      <c r="E235" s="148"/>
      <c r="F235" s="23"/>
      <c r="H235" s="23"/>
    </row>
    <row r="236" spans="1:15" ht="16.5" thickBot="1">
      <c r="B236" s="35" t="s">
        <v>173</v>
      </c>
      <c r="C236" s="8"/>
      <c r="D236" s="42"/>
      <c r="E236" s="147"/>
      <c r="F236" s="49"/>
      <c r="G236" s="30">
        <f>SUM(G215:G234)</f>
        <v>0</v>
      </c>
      <c r="H236" s="13" t="s">
        <v>55</v>
      </c>
    </row>
    <row r="237" spans="1:15" ht="13.5" thickTop="1">
      <c r="A237" s="22"/>
      <c r="B237" s="20"/>
      <c r="C237" s="37"/>
      <c r="D237" s="11"/>
      <c r="E237" s="148"/>
      <c r="F237" s="23"/>
      <c r="H237" s="23"/>
    </row>
    <row r="238" spans="1:15" s="79" customFormat="1" ht="18">
      <c r="A238" s="76"/>
      <c r="B238" s="94" t="s">
        <v>175</v>
      </c>
      <c r="C238" s="77"/>
      <c r="D238" s="78"/>
      <c r="E238" s="169"/>
      <c r="I238" s="80"/>
      <c r="K238" s="80"/>
      <c r="M238" s="80"/>
      <c r="O238" s="80"/>
    </row>
    <row r="239" spans="1:15">
      <c r="A239" s="22"/>
      <c r="B239" s="20"/>
      <c r="C239" s="37"/>
      <c r="D239" s="11"/>
      <c r="E239" s="148"/>
      <c r="F239" s="23"/>
      <c r="H239" s="23"/>
    </row>
    <row r="240" spans="1:15" ht="231.75" customHeight="1">
      <c r="A240" s="22"/>
      <c r="B240" s="141" t="s">
        <v>4</v>
      </c>
      <c r="C240" s="127"/>
      <c r="D240" s="138"/>
      <c r="E240" s="153"/>
      <c r="F240" s="138"/>
      <c r="G240" s="138"/>
      <c r="H240" s="23"/>
    </row>
    <row r="241" spans="1:10">
      <c r="A241" s="22"/>
      <c r="B241" s="20"/>
      <c r="C241" s="37"/>
      <c r="D241" s="11"/>
      <c r="E241" s="148"/>
      <c r="F241" s="23"/>
      <c r="H241" s="23"/>
    </row>
    <row r="242" spans="1:10" s="2" customFormat="1" ht="45.75" customHeight="1">
      <c r="A242" s="22" t="s">
        <v>155</v>
      </c>
      <c r="B242" s="4" t="s">
        <v>43</v>
      </c>
      <c r="C242" s="62"/>
      <c r="E242" s="148"/>
      <c r="G242" s="15"/>
    </row>
    <row r="243" spans="1:10" s="2" customFormat="1" ht="27" customHeight="1">
      <c r="A243" s="22"/>
      <c r="B243" s="4" t="s">
        <v>92</v>
      </c>
      <c r="C243" s="62"/>
      <c r="E243" s="148"/>
      <c r="G243" s="15"/>
    </row>
    <row r="244" spans="1:10" s="86" customFormat="1" ht="25.5">
      <c r="A244" s="84"/>
      <c r="B244" s="4" t="s">
        <v>96</v>
      </c>
      <c r="C244" s="83"/>
      <c r="D244" s="85"/>
      <c r="E244" s="170"/>
      <c r="F244" s="82"/>
      <c r="G244" s="83"/>
      <c r="H244" s="82"/>
      <c r="J244" s="82"/>
    </row>
    <row r="245" spans="1:10" s="82" customFormat="1" ht="25.5">
      <c r="A245" s="84"/>
      <c r="B245" s="4" t="s">
        <v>48</v>
      </c>
      <c r="C245" s="87"/>
      <c r="D245" s="85"/>
      <c r="E245" s="170"/>
      <c r="G245" s="83"/>
    </row>
    <row r="246" spans="1:10" s="82" customFormat="1">
      <c r="A246" s="84"/>
      <c r="B246" s="4" t="s">
        <v>49</v>
      </c>
      <c r="C246" s="87"/>
      <c r="D246" s="85"/>
      <c r="E246" s="170"/>
      <c r="G246" s="83"/>
    </row>
    <row r="247" spans="1:10" s="82" customFormat="1" ht="25.5">
      <c r="A247" s="84"/>
      <c r="B247" s="4" t="s">
        <v>50</v>
      </c>
      <c r="C247" s="87"/>
      <c r="D247" s="85"/>
      <c r="E247" s="170"/>
      <c r="G247" s="83"/>
    </row>
    <row r="248" spans="1:10" s="82" customFormat="1">
      <c r="A248" s="84"/>
      <c r="B248" s="4" t="s">
        <v>98</v>
      </c>
      <c r="C248" s="87"/>
      <c r="D248" s="85"/>
      <c r="E248" s="170"/>
      <c r="G248" s="83"/>
    </row>
    <row r="249" spans="1:10" s="82" customFormat="1">
      <c r="A249" s="84"/>
      <c r="B249" s="4" t="s">
        <v>203</v>
      </c>
      <c r="C249" s="87"/>
      <c r="D249" s="85"/>
      <c r="E249" s="170"/>
      <c r="G249" s="83"/>
    </row>
    <row r="250" spans="1:10" s="82" customFormat="1" ht="78" customHeight="1">
      <c r="A250" s="88"/>
      <c r="B250" s="4" t="s">
        <v>99</v>
      </c>
      <c r="C250" s="89"/>
      <c r="E250" s="170"/>
      <c r="G250" s="83"/>
    </row>
    <row r="251" spans="1:10" s="82" customFormat="1" ht="38.25">
      <c r="A251" s="81"/>
      <c r="B251" s="4" t="s">
        <v>205</v>
      </c>
      <c r="C251" s="89"/>
      <c r="E251" s="170"/>
      <c r="G251" s="83"/>
    </row>
    <row r="252" spans="1:10" s="82" customFormat="1" ht="38.25">
      <c r="A252" s="88"/>
      <c r="B252" s="4" t="s">
        <v>94</v>
      </c>
      <c r="C252" s="89"/>
      <c r="E252" s="170"/>
      <c r="G252" s="83"/>
    </row>
    <row r="253" spans="1:10" s="82" customFormat="1" ht="38.25">
      <c r="A253" s="81"/>
      <c r="B253" s="4" t="s">
        <v>95</v>
      </c>
      <c r="C253" s="89"/>
      <c r="E253" s="170"/>
      <c r="G253" s="83"/>
    </row>
    <row r="254" spans="1:10" s="82" customFormat="1" ht="27">
      <c r="A254" s="81"/>
      <c r="B254" s="4" t="s">
        <v>100</v>
      </c>
      <c r="C254" s="89"/>
      <c r="E254" s="170"/>
      <c r="G254" s="83"/>
    </row>
    <row r="255" spans="1:10" s="70" customFormat="1" ht="16.5">
      <c r="A255" s="69"/>
      <c r="B255" s="71" t="s">
        <v>89</v>
      </c>
      <c r="C255" s="101">
        <v>1829.7</v>
      </c>
      <c r="D255" s="74" t="s">
        <v>54</v>
      </c>
      <c r="E255" s="163"/>
      <c r="F255" s="66" t="s">
        <v>61</v>
      </c>
      <c r="G255" s="29">
        <f>SUM(C255*E255)</f>
        <v>0</v>
      </c>
      <c r="H255" s="66" t="s">
        <v>55</v>
      </c>
    </row>
    <row r="256" spans="1:10" s="70" customFormat="1" ht="16.5">
      <c r="A256" s="69"/>
      <c r="B256" s="72" t="s">
        <v>90</v>
      </c>
      <c r="C256" s="101">
        <v>232.12</v>
      </c>
      <c r="D256" s="48" t="s">
        <v>58</v>
      </c>
      <c r="E256" s="163"/>
      <c r="F256" s="75" t="s">
        <v>59</v>
      </c>
      <c r="G256" s="29">
        <f>SUM(C256*E256)</f>
        <v>0</v>
      </c>
      <c r="H256" s="66" t="s">
        <v>55</v>
      </c>
    </row>
    <row r="257" spans="1:10">
      <c r="A257" s="22"/>
      <c r="B257" s="20"/>
      <c r="C257" s="37"/>
      <c r="D257" s="11"/>
      <c r="E257" s="148"/>
      <c r="F257" s="23"/>
      <c r="H257" s="23"/>
    </row>
    <row r="258" spans="1:10" s="2" customFormat="1" ht="39" customHeight="1">
      <c r="A258" s="22" t="s">
        <v>156</v>
      </c>
      <c r="B258" s="4" t="s">
        <v>213</v>
      </c>
      <c r="C258" s="62"/>
      <c r="E258" s="148"/>
      <c r="G258" s="15"/>
    </row>
    <row r="259" spans="1:10" s="2" customFormat="1" ht="27" customHeight="1">
      <c r="A259" s="22"/>
      <c r="B259" s="4" t="s">
        <v>92</v>
      </c>
      <c r="C259" s="62"/>
      <c r="E259" s="148"/>
      <c r="G259" s="15"/>
    </row>
    <row r="260" spans="1:10" s="86" customFormat="1" ht="25.5">
      <c r="A260" s="84"/>
      <c r="B260" s="4" t="s">
        <v>96</v>
      </c>
      <c r="C260" s="83"/>
      <c r="D260" s="85"/>
      <c r="E260" s="170"/>
      <c r="F260" s="82"/>
      <c r="G260" s="83"/>
      <c r="H260" s="82"/>
      <c r="J260" s="82"/>
    </row>
    <row r="261" spans="1:10" s="82" customFormat="1">
      <c r="A261" s="84"/>
      <c r="B261" s="4" t="s">
        <v>93</v>
      </c>
      <c r="C261" s="87"/>
      <c r="D261" s="85"/>
      <c r="E261" s="170"/>
      <c r="G261" s="83"/>
    </row>
    <row r="262" spans="1:10" s="82" customFormat="1">
      <c r="A262" s="84"/>
      <c r="B262" s="4" t="s">
        <v>101</v>
      </c>
      <c r="C262" s="87"/>
      <c r="D262" s="85"/>
      <c r="E262" s="170"/>
      <c r="G262" s="83"/>
    </row>
    <row r="263" spans="1:10" s="82" customFormat="1">
      <c r="A263" s="84"/>
      <c r="B263" s="4" t="s">
        <v>102</v>
      </c>
      <c r="C263" s="87"/>
      <c r="D263" s="85"/>
      <c r="E263" s="170"/>
      <c r="G263" s="83"/>
    </row>
    <row r="264" spans="1:10" s="82" customFormat="1">
      <c r="A264" s="84"/>
      <c r="B264" s="4" t="s">
        <v>98</v>
      </c>
      <c r="C264" s="87"/>
      <c r="D264" s="85"/>
      <c r="E264" s="170"/>
      <c r="G264" s="83"/>
    </row>
    <row r="265" spans="1:10" s="82" customFormat="1" ht="39" customHeight="1">
      <c r="A265" s="84"/>
      <c r="B265" s="4" t="s">
        <v>204</v>
      </c>
      <c r="C265" s="87"/>
      <c r="D265" s="85"/>
      <c r="E265" s="170"/>
      <c r="G265" s="83"/>
    </row>
    <row r="266" spans="1:10" s="82" customFormat="1" ht="81" customHeight="1">
      <c r="A266" s="88"/>
      <c r="B266" s="4" t="s">
        <v>99</v>
      </c>
      <c r="C266" s="89"/>
      <c r="E266" s="170"/>
      <c r="G266" s="83"/>
    </row>
    <row r="267" spans="1:10" s="82" customFormat="1" ht="38.25">
      <c r="A267" s="81"/>
      <c r="B267" s="4" t="s">
        <v>205</v>
      </c>
      <c r="C267" s="89"/>
      <c r="E267" s="170"/>
      <c r="G267" s="83"/>
    </row>
    <row r="268" spans="1:10" s="82" customFormat="1" ht="38.25">
      <c r="A268" s="88"/>
      <c r="B268" s="4" t="s">
        <v>94</v>
      </c>
      <c r="C268" s="89"/>
      <c r="E268" s="170"/>
      <c r="G268" s="83"/>
    </row>
    <row r="269" spans="1:10" s="82" customFormat="1" ht="43.5" customHeight="1">
      <c r="A269" s="81"/>
      <c r="B269" s="4" t="s">
        <v>95</v>
      </c>
      <c r="C269" s="89"/>
      <c r="E269" s="170"/>
      <c r="G269" s="83"/>
    </row>
    <row r="270" spans="1:10" s="82" customFormat="1" ht="27">
      <c r="A270" s="81"/>
      <c r="B270" s="4" t="s">
        <v>100</v>
      </c>
      <c r="C270" s="89"/>
      <c r="E270" s="170"/>
      <c r="G270" s="83"/>
    </row>
    <row r="271" spans="1:10" s="70" customFormat="1" ht="16.5">
      <c r="A271" s="69"/>
      <c r="B271" s="71" t="s">
        <v>89</v>
      </c>
      <c r="C271" s="73">
        <v>164.6</v>
      </c>
      <c r="D271" s="74" t="s">
        <v>54</v>
      </c>
      <c r="E271" s="163"/>
      <c r="F271" s="66" t="s">
        <v>61</v>
      </c>
      <c r="G271" s="29">
        <f>SUM(C271*E271)</f>
        <v>0</v>
      </c>
      <c r="H271" s="66" t="s">
        <v>55</v>
      </c>
    </row>
    <row r="272" spans="1:10" s="70" customFormat="1" ht="16.5">
      <c r="A272" s="69"/>
      <c r="B272" s="72" t="s">
        <v>90</v>
      </c>
      <c r="C272" s="101">
        <v>28.8</v>
      </c>
      <c r="D272" s="48" t="s">
        <v>58</v>
      </c>
      <c r="E272" s="163"/>
      <c r="F272" s="75" t="s">
        <v>59</v>
      </c>
      <c r="G272" s="29">
        <f>SUM(C272*E272)</f>
        <v>0</v>
      </c>
      <c r="H272" s="66" t="s">
        <v>55</v>
      </c>
    </row>
    <row r="273" spans="1:8" s="70" customFormat="1" ht="16.5">
      <c r="A273" s="69"/>
      <c r="B273" s="72"/>
      <c r="C273" s="101"/>
      <c r="D273" s="48"/>
      <c r="E273" s="163"/>
      <c r="F273" s="75"/>
      <c r="G273" s="29"/>
      <c r="H273" s="66"/>
    </row>
    <row r="274" spans="1:8" s="2" customFormat="1" ht="66" customHeight="1">
      <c r="A274" s="22" t="s">
        <v>263</v>
      </c>
      <c r="B274" s="4" t="s">
        <v>214</v>
      </c>
      <c r="C274" s="62"/>
      <c r="E274" s="148"/>
      <c r="G274" s="15"/>
    </row>
    <row r="275" spans="1:8" ht="38.25">
      <c r="A275" s="22"/>
      <c r="B275" s="20" t="s">
        <v>15</v>
      </c>
      <c r="C275" s="37"/>
      <c r="D275" s="11"/>
      <c r="E275" s="148"/>
      <c r="F275" s="23"/>
      <c r="H275" s="23"/>
    </row>
    <row r="276" spans="1:8" ht="29.25" customHeight="1">
      <c r="A276" s="22"/>
      <c r="B276" s="20" t="s">
        <v>106</v>
      </c>
      <c r="C276" s="37"/>
      <c r="D276" s="11"/>
      <c r="E276" s="148"/>
      <c r="F276" s="23"/>
      <c r="H276" s="23"/>
    </row>
    <row r="277" spans="1:8" ht="25.5">
      <c r="A277" s="22"/>
      <c r="B277" s="20" t="s">
        <v>138</v>
      </c>
      <c r="C277" s="37"/>
      <c r="D277" s="11"/>
      <c r="E277" s="148"/>
      <c r="F277" s="23"/>
      <c r="H277" s="23"/>
    </row>
    <row r="278" spans="1:8" s="82" customFormat="1" ht="27">
      <c r="A278" s="81"/>
      <c r="B278" s="4" t="s">
        <v>100</v>
      </c>
      <c r="C278" s="89"/>
      <c r="E278" s="170"/>
      <c r="G278" s="83"/>
    </row>
    <row r="279" spans="1:8" s="70" customFormat="1" ht="16.5">
      <c r="A279" s="69"/>
      <c r="B279" s="71"/>
      <c r="C279" s="73">
        <v>404.6</v>
      </c>
      <c r="D279" s="74" t="s">
        <v>54</v>
      </c>
      <c r="E279" s="163"/>
      <c r="F279" s="66" t="s">
        <v>61</v>
      </c>
      <c r="G279" s="29">
        <f>SUM(C279*E279)</f>
        <v>0</v>
      </c>
      <c r="H279" s="66" t="s">
        <v>55</v>
      </c>
    </row>
    <row r="280" spans="1:8" s="70" customFormat="1" ht="12.75" customHeight="1">
      <c r="A280" s="69"/>
      <c r="B280" s="71"/>
      <c r="C280" s="73"/>
      <c r="D280" s="74"/>
      <c r="E280" s="163"/>
      <c r="F280" s="66"/>
      <c r="G280" s="29"/>
      <c r="H280" s="66"/>
    </row>
    <row r="281" spans="1:8" s="2" customFormat="1" ht="66" customHeight="1">
      <c r="A281" s="22" t="s">
        <v>82</v>
      </c>
      <c r="B281" s="4" t="s">
        <v>215</v>
      </c>
      <c r="C281" s="62"/>
      <c r="E281" s="148"/>
      <c r="G281" s="15"/>
    </row>
    <row r="282" spans="1:8" ht="38.25">
      <c r="A282" s="22"/>
      <c r="B282" s="20" t="s">
        <v>16</v>
      </c>
      <c r="C282" s="37"/>
      <c r="D282" s="11"/>
      <c r="E282" s="148"/>
      <c r="F282" s="23"/>
      <c r="H282" s="23"/>
    </row>
    <row r="283" spans="1:8" ht="30" customHeight="1">
      <c r="A283" s="22"/>
      <c r="B283" s="20" t="s">
        <v>106</v>
      </c>
      <c r="C283" s="37"/>
      <c r="D283" s="11"/>
      <c r="E283" s="148"/>
      <c r="F283" s="23"/>
      <c r="H283" s="23"/>
    </row>
    <row r="284" spans="1:8" ht="25.5">
      <c r="A284" s="22"/>
      <c r="B284" s="20" t="s">
        <v>138</v>
      </c>
      <c r="C284" s="37"/>
      <c r="D284" s="11"/>
      <c r="E284" s="148"/>
      <c r="F284" s="23"/>
      <c r="H284" s="23"/>
    </row>
    <row r="285" spans="1:8" s="82" customFormat="1" ht="27">
      <c r="A285" s="81"/>
      <c r="B285" s="4" t="s">
        <v>100</v>
      </c>
      <c r="C285" s="89"/>
      <c r="E285" s="170"/>
      <c r="G285" s="83"/>
    </row>
    <row r="286" spans="1:8" s="70" customFormat="1" ht="16.5">
      <c r="A286" s="69"/>
      <c r="B286" s="71"/>
      <c r="C286" s="73">
        <v>162.5</v>
      </c>
      <c r="D286" s="74" t="s">
        <v>54</v>
      </c>
      <c r="E286" s="163"/>
      <c r="F286" s="66" t="s">
        <v>61</v>
      </c>
      <c r="G286" s="29">
        <f>SUM(C286*E286)</f>
        <v>0</v>
      </c>
      <c r="H286" s="66" t="s">
        <v>55</v>
      </c>
    </row>
    <row r="287" spans="1:8" s="70" customFormat="1" ht="13.5" customHeight="1">
      <c r="A287" s="69"/>
      <c r="B287" s="71"/>
      <c r="C287" s="73"/>
      <c r="D287" s="48"/>
      <c r="E287" s="163"/>
      <c r="F287" s="75"/>
      <c r="G287" s="29"/>
      <c r="H287" s="66"/>
    </row>
    <row r="288" spans="1:8" s="2" customFormat="1" ht="28.5" customHeight="1">
      <c r="A288" s="22" t="s">
        <v>39</v>
      </c>
      <c r="B288" s="4" t="s">
        <v>109</v>
      </c>
      <c r="C288" s="62"/>
      <c r="E288" s="148"/>
      <c r="G288" s="15"/>
    </row>
    <row r="289" spans="1:10" s="2" customFormat="1" ht="27" customHeight="1">
      <c r="A289" s="22"/>
      <c r="B289" s="4" t="s">
        <v>92</v>
      </c>
      <c r="C289" s="62"/>
      <c r="E289" s="148"/>
      <c r="G289" s="15"/>
    </row>
    <row r="290" spans="1:10" s="86" customFormat="1" ht="25.5">
      <c r="A290" s="84"/>
      <c r="B290" s="4" t="s">
        <v>96</v>
      </c>
      <c r="C290" s="83"/>
      <c r="D290" s="85"/>
      <c r="E290" s="170"/>
      <c r="F290" s="82"/>
      <c r="G290" s="83"/>
      <c r="H290" s="82"/>
      <c r="J290" s="82"/>
    </row>
    <row r="291" spans="1:10" s="82" customFormat="1">
      <c r="A291" s="84"/>
      <c r="B291" s="4" t="s">
        <v>93</v>
      </c>
      <c r="C291" s="87"/>
      <c r="D291" s="85"/>
      <c r="E291" s="170"/>
      <c r="G291" s="83"/>
    </row>
    <row r="292" spans="1:10" s="82" customFormat="1">
      <c r="A292" s="84"/>
      <c r="B292" s="4" t="s">
        <v>97</v>
      </c>
      <c r="C292" s="87"/>
      <c r="D292" s="85"/>
      <c r="E292" s="170"/>
      <c r="G292" s="83"/>
    </row>
    <row r="293" spans="1:10" s="82" customFormat="1">
      <c r="A293" s="84"/>
      <c r="B293" s="4" t="s">
        <v>102</v>
      </c>
      <c r="C293" s="87"/>
      <c r="D293" s="85"/>
      <c r="E293" s="170"/>
      <c r="G293" s="83"/>
    </row>
    <row r="294" spans="1:10" s="82" customFormat="1">
      <c r="A294" s="84"/>
      <c r="B294" s="4" t="s">
        <v>98</v>
      </c>
      <c r="C294" s="87"/>
      <c r="D294" s="85"/>
      <c r="E294" s="170"/>
      <c r="G294" s="83"/>
    </row>
    <row r="295" spans="1:10" s="82" customFormat="1">
      <c r="A295" s="84"/>
      <c r="B295" s="4" t="s">
        <v>203</v>
      </c>
      <c r="C295" s="87"/>
      <c r="D295" s="85"/>
      <c r="E295" s="170"/>
      <c r="G295" s="83"/>
    </row>
    <row r="296" spans="1:10" s="82" customFormat="1" ht="79.5" customHeight="1">
      <c r="A296" s="88"/>
      <c r="B296" s="4" t="s">
        <v>99</v>
      </c>
      <c r="C296" s="89"/>
      <c r="E296" s="170"/>
      <c r="G296" s="83"/>
    </row>
    <row r="297" spans="1:10" s="82" customFormat="1" ht="38.25">
      <c r="A297" s="81"/>
      <c r="B297" s="4" t="s">
        <v>205</v>
      </c>
      <c r="C297" s="89"/>
      <c r="E297" s="170"/>
      <c r="G297" s="83"/>
    </row>
    <row r="298" spans="1:10" s="82" customFormat="1" ht="38.25">
      <c r="A298" s="88"/>
      <c r="B298" s="4" t="s">
        <v>94</v>
      </c>
      <c r="C298" s="89"/>
      <c r="E298" s="170"/>
      <c r="G298" s="83"/>
    </row>
    <row r="299" spans="1:10" s="82" customFormat="1" ht="39" customHeight="1">
      <c r="A299" s="81"/>
      <c r="B299" s="4" t="s">
        <v>95</v>
      </c>
      <c r="C299" s="89"/>
      <c r="E299" s="170"/>
      <c r="G299" s="83"/>
    </row>
    <row r="300" spans="1:10" s="82" customFormat="1" ht="27">
      <c r="A300" s="81"/>
      <c r="B300" s="4" t="s">
        <v>100</v>
      </c>
      <c r="C300" s="89"/>
      <c r="E300" s="170"/>
      <c r="G300" s="83"/>
    </row>
    <row r="301" spans="1:10" s="70" customFormat="1" ht="16.5">
      <c r="A301" s="69"/>
      <c r="B301" s="71" t="s">
        <v>89</v>
      </c>
      <c r="C301" s="101">
        <v>52</v>
      </c>
      <c r="D301" s="74" t="s">
        <v>54</v>
      </c>
      <c r="E301" s="163"/>
      <c r="F301" s="66" t="s">
        <v>61</v>
      </c>
      <c r="G301" s="29">
        <f>SUM(C301*E301)</f>
        <v>0</v>
      </c>
      <c r="H301" s="66" t="s">
        <v>55</v>
      </c>
    </row>
    <row r="302" spans="1:10" s="70" customFormat="1" ht="16.5">
      <c r="A302" s="69"/>
      <c r="B302" s="71"/>
      <c r="C302" s="101"/>
      <c r="D302" s="74"/>
      <c r="E302" s="163"/>
      <c r="F302" s="66"/>
      <c r="G302" s="29"/>
      <c r="H302" s="66"/>
    </row>
    <row r="303" spans="1:10" ht="52.5" customHeight="1">
      <c r="A303" s="10" t="s">
        <v>40</v>
      </c>
      <c r="B303" s="47" t="s">
        <v>216</v>
      </c>
      <c r="C303" s="37"/>
      <c r="D303" s="7"/>
      <c r="E303" s="167"/>
      <c r="F303" s="24"/>
      <c r="G303" s="6"/>
      <c r="H303" s="24"/>
    </row>
    <row r="304" spans="1:10" ht="27" customHeight="1">
      <c r="A304" s="10"/>
      <c r="B304" s="47" t="s">
        <v>217</v>
      </c>
      <c r="C304" s="37"/>
      <c r="D304" s="7"/>
      <c r="E304" s="167"/>
      <c r="F304" s="24"/>
      <c r="G304" s="6"/>
      <c r="H304" s="24"/>
    </row>
    <row r="305" spans="1:17">
      <c r="A305" s="43"/>
      <c r="B305" s="20"/>
      <c r="C305" s="112">
        <v>567.1</v>
      </c>
      <c r="D305" s="3" t="s">
        <v>54</v>
      </c>
      <c r="E305" s="157"/>
      <c r="F305" s="25" t="s">
        <v>61</v>
      </c>
      <c r="G305" s="17">
        <f>SUM(C305*E305)</f>
        <v>0</v>
      </c>
      <c r="H305" t="s">
        <v>55</v>
      </c>
    </row>
    <row r="306" spans="1:17" s="70" customFormat="1" ht="16.5">
      <c r="A306" s="69"/>
      <c r="B306" s="71"/>
      <c r="C306" s="73"/>
      <c r="D306" s="74"/>
      <c r="E306" s="163"/>
      <c r="F306" s="66"/>
      <c r="G306" s="29"/>
      <c r="H306" s="66"/>
    </row>
    <row r="307" spans="1:17" ht="16.5" thickBot="1">
      <c r="B307" s="35" t="s">
        <v>41</v>
      </c>
      <c r="C307" s="8"/>
      <c r="D307" s="42"/>
      <c r="E307" s="147"/>
      <c r="F307" s="49"/>
      <c r="G307" s="30">
        <f>SUM(G254:G305)</f>
        <v>0</v>
      </c>
      <c r="H307" s="13" t="s">
        <v>55</v>
      </c>
    </row>
    <row r="308" spans="1:17" ht="13.5" thickTop="1">
      <c r="A308" s="22"/>
      <c r="B308" s="20"/>
      <c r="C308" s="37"/>
      <c r="D308" s="11"/>
      <c r="E308" s="148"/>
      <c r="F308" s="23"/>
      <c r="H308" s="23"/>
    </row>
    <row r="309" spans="1:17" ht="18.75" customHeight="1">
      <c r="A309" s="9"/>
      <c r="B309" s="21" t="s">
        <v>42</v>
      </c>
      <c r="C309" s="5"/>
      <c r="D309" s="3"/>
      <c r="E309" s="152"/>
      <c r="F309" s="25"/>
      <c r="G309" s="5"/>
      <c r="H309"/>
      <c r="I309" s="18"/>
      <c r="K309" s="18"/>
      <c r="M309" s="18"/>
      <c r="O309" s="18"/>
    </row>
    <row r="310" spans="1:17">
      <c r="A310" s="43"/>
      <c r="B310" s="20"/>
      <c r="C310" s="18"/>
      <c r="D310" s="3"/>
      <c r="E310" s="157"/>
      <c r="F310" s="25"/>
      <c r="H310"/>
    </row>
    <row r="311" spans="1:17" s="82" customFormat="1" ht="90.75" customHeight="1">
      <c r="A311" s="10" t="s">
        <v>264</v>
      </c>
      <c r="B311" s="121" t="s">
        <v>219</v>
      </c>
      <c r="C311" s="83"/>
      <c r="D311" s="115"/>
      <c r="E311" s="171"/>
      <c r="F311" s="117"/>
      <c r="G311" s="116"/>
      <c r="H311" s="117"/>
    </row>
    <row r="312" spans="1:17" s="82" customFormat="1" ht="42.75" customHeight="1">
      <c r="A312" s="84"/>
      <c r="B312" s="122" t="s">
        <v>218</v>
      </c>
      <c r="C312" s="83"/>
      <c r="D312" s="85"/>
      <c r="E312" s="159"/>
      <c r="F312" s="118"/>
      <c r="G312" s="98"/>
      <c r="K312" s="107"/>
      <c r="N312" s="107"/>
      <c r="P312" s="107"/>
      <c r="Q312" s="107"/>
    </row>
    <row r="313" spans="1:17" s="82" customFormat="1">
      <c r="A313" s="119"/>
      <c r="B313" s="114"/>
      <c r="C313" s="62">
        <v>1046.5</v>
      </c>
      <c r="D313" s="11" t="s">
        <v>54</v>
      </c>
      <c r="E313" s="154"/>
      <c r="F313" s="23" t="s">
        <v>61</v>
      </c>
      <c r="G313" s="29">
        <f>SUM(C313*E313)</f>
        <v>0</v>
      </c>
      <c r="H313" s="2" t="s">
        <v>55</v>
      </c>
    </row>
    <row r="314" spans="1:17" s="82" customFormat="1">
      <c r="A314" s="119"/>
      <c r="B314" s="114"/>
      <c r="C314" s="62"/>
      <c r="D314" s="11"/>
      <c r="E314" s="154"/>
      <c r="F314" s="23"/>
      <c r="G314" s="29"/>
      <c r="H314" s="2"/>
    </row>
    <row r="315" spans="1:17" s="82" customFormat="1" ht="82.5" customHeight="1">
      <c r="A315" s="10" t="s">
        <v>265</v>
      </c>
      <c r="B315" s="121" t="s">
        <v>236</v>
      </c>
      <c r="C315" s="83"/>
      <c r="D315" s="115"/>
      <c r="E315" s="171"/>
      <c r="F315" s="117"/>
      <c r="G315" s="116"/>
      <c r="H315" s="117"/>
    </row>
    <row r="316" spans="1:17" s="82" customFormat="1">
      <c r="A316" s="119"/>
      <c r="B316" s="4" t="s">
        <v>237</v>
      </c>
      <c r="C316" s="62"/>
      <c r="D316" s="11"/>
      <c r="E316" s="154"/>
      <c r="F316" s="23"/>
      <c r="G316" s="29"/>
      <c r="H316" s="2"/>
    </row>
    <row r="317" spans="1:17" s="70" customFormat="1" ht="16.5">
      <c r="A317" s="69"/>
      <c r="B317" s="71"/>
      <c r="C317" s="73">
        <v>268.60000000000002</v>
      </c>
      <c r="D317" s="74" t="s">
        <v>235</v>
      </c>
      <c r="E317" s="163"/>
      <c r="F317" s="66" t="s">
        <v>61</v>
      </c>
      <c r="G317" s="29">
        <f>SUM(C317*E317)</f>
        <v>0</v>
      </c>
      <c r="H317" s="66" t="s">
        <v>55</v>
      </c>
    </row>
    <row r="318" spans="1:17">
      <c r="A318" s="43"/>
      <c r="B318" s="20"/>
      <c r="C318" s="18"/>
      <c r="D318" s="36"/>
      <c r="E318" s="157"/>
      <c r="F318" s="25"/>
      <c r="H318"/>
    </row>
    <row r="319" spans="1:17" ht="38.25" customHeight="1">
      <c r="A319" s="10" t="s">
        <v>176</v>
      </c>
      <c r="B319" s="47" t="s">
        <v>298</v>
      </c>
      <c r="C319" s="37"/>
      <c r="D319" s="7"/>
      <c r="E319" s="167"/>
      <c r="F319" s="24"/>
      <c r="G319" s="6"/>
      <c r="H319" s="24"/>
      <c r="O319" s="111"/>
    </row>
    <row r="320" spans="1:17" ht="67.5" customHeight="1">
      <c r="A320" s="10"/>
      <c r="B320" s="47" t="s">
        <v>5</v>
      </c>
      <c r="C320" s="5"/>
      <c r="D320" s="3"/>
      <c r="E320" s="157"/>
      <c r="F320" s="25"/>
      <c r="H320"/>
      <c r="K320" s="45"/>
      <c r="N320" s="45"/>
      <c r="P320" s="45"/>
      <c r="Q320" s="45"/>
    </row>
    <row r="321" spans="1:17" ht="43.5" customHeight="1">
      <c r="A321" s="10"/>
      <c r="B321" s="47" t="s">
        <v>255</v>
      </c>
      <c r="C321" s="5"/>
      <c r="D321" s="3"/>
      <c r="E321" s="157"/>
      <c r="F321" s="25"/>
      <c r="H321"/>
      <c r="K321" s="45"/>
      <c r="N321" s="45"/>
      <c r="P321" s="45"/>
      <c r="Q321" s="45"/>
    </row>
    <row r="322" spans="1:17">
      <c r="A322" s="43"/>
      <c r="B322" s="20"/>
      <c r="C322" s="112">
        <v>81.599999999999994</v>
      </c>
      <c r="D322" s="36" t="s">
        <v>54</v>
      </c>
      <c r="E322" s="157"/>
      <c r="F322" s="25" t="s">
        <v>61</v>
      </c>
      <c r="G322" s="17">
        <f>SUM(C322*E322)</f>
        <v>0</v>
      </c>
      <c r="H322" t="s">
        <v>55</v>
      </c>
    </row>
    <row r="323" spans="1:17">
      <c r="A323" s="43"/>
      <c r="B323" s="20"/>
      <c r="C323" s="18"/>
      <c r="D323" s="36"/>
      <c r="E323" s="157"/>
      <c r="F323" s="25"/>
      <c r="H323"/>
    </row>
    <row r="324" spans="1:17" ht="30.75" customHeight="1">
      <c r="A324" s="10" t="s">
        <v>177</v>
      </c>
      <c r="B324" s="47" t="s">
        <v>256</v>
      </c>
      <c r="C324" s="37"/>
      <c r="D324" s="7"/>
      <c r="E324" s="167"/>
      <c r="F324" s="24"/>
      <c r="G324" s="6"/>
      <c r="H324" s="24"/>
      <c r="O324" s="111"/>
    </row>
    <row r="325" spans="1:17" ht="66.75" customHeight="1">
      <c r="A325" s="10"/>
      <c r="B325" s="47" t="s">
        <v>5</v>
      </c>
      <c r="C325" s="5"/>
      <c r="D325" s="3"/>
      <c r="E325" s="157"/>
      <c r="F325" s="25"/>
      <c r="H325"/>
      <c r="K325" s="45"/>
      <c r="N325" s="45"/>
      <c r="P325" s="45"/>
      <c r="Q325" s="45"/>
    </row>
    <row r="326" spans="1:17">
      <c r="A326" s="43"/>
      <c r="B326" s="20"/>
      <c r="C326" s="18">
        <v>33.1</v>
      </c>
      <c r="D326" s="36" t="s">
        <v>54</v>
      </c>
      <c r="E326" s="157"/>
      <c r="F326" s="25" t="s">
        <v>61</v>
      </c>
      <c r="G326" s="17">
        <f>SUM(C326*E326)</f>
        <v>0</v>
      </c>
      <c r="H326" t="s">
        <v>55</v>
      </c>
    </row>
    <row r="327" spans="1:17" ht="14.25" customHeight="1">
      <c r="A327" s="10"/>
      <c r="B327" s="46"/>
      <c r="C327" s="5"/>
      <c r="D327" s="3"/>
      <c r="E327" s="157"/>
      <c r="F327" s="25"/>
      <c r="H327"/>
      <c r="K327" s="45"/>
      <c r="N327" s="45"/>
      <c r="P327" s="45"/>
      <c r="Q327" s="45"/>
    </row>
    <row r="328" spans="1:17" ht="16.5" thickBot="1">
      <c r="B328" s="35" t="s">
        <v>178</v>
      </c>
      <c r="C328" s="8"/>
      <c r="D328" s="42"/>
      <c r="E328" s="147"/>
      <c r="F328" s="49"/>
      <c r="G328" s="30">
        <f>SUM(G311:G326)</f>
        <v>0</v>
      </c>
      <c r="H328" s="13" t="s">
        <v>55</v>
      </c>
    </row>
    <row r="329" spans="1:17" ht="13.5" thickTop="1">
      <c r="E329" s="149"/>
    </row>
    <row r="330" spans="1:17" ht="18.75" customHeight="1">
      <c r="A330" s="9"/>
      <c r="B330" s="21" t="s">
        <v>179</v>
      </c>
      <c r="C330" s="5"/>
      <c r="D330" s="3"/>
      <c r="E330" s="152"/>
      <c r="F330" s="25"/>
      <c r="G330" s="5"/>
      <c r="H330"/>
      <c r="I330" s="18"/>
      <c r="K330" s="18"/>
      <c r="M330" s="18"/>
      <c r="O330" s="18"/>
    </row>
    <row r="331" spans="1:17">
      <c r="E331" s="149"/>
    </row>
    <row r="332" spans="1:17" ht="15">
      <c r="B332" s="130" t="s">
        <v>222</v>
      </c>
      <c r="E332" s="149"/>
    </row>
    <row r="333" spans="1:17" ht="55.5" customHeight="1">
      <c r="B333" s="131" t="s">
        <v>223</v>
      </c>
      <c r="C333" s="136"/>
      <c r="D333" s="136"/>
      <c r="E333" s="164"/>
      <c r="F333" s="136"/>
      <c r="G333" s="136"/>
    </row>
    <row r="334" spans="1:17">
      <c r="B334" s="131" t="s">
        <v>6</v>
      </c>
      <c r="E334" s="149"/>
    </row>
    <row r="335" spans="1:17" ht="27" customHeight="1">
      <c r="B335" s="131" t="s">
        <v>7</v>
      </c>
      <c r="C335" s="136"/>
      <c r="E335" s="149"/>
    </row>
    <row r="336" spans="1:17" ht="80.25" customHeight="1">
      <c r="B336" s="131" t="s">
        <v>227</v>
      </c>
      <c r="C336" s="136"/>
      <c r="D336" s="136"/>
      <c r="E336" s="164"/>
      <c r="F336" s="136"/>
      <c r="G336" s="136"/>
    </row>
    <row r="337" spans="1:17" ht="16.5" customHeight="1">
      <c r="B337" s="131" t="s">
        <v>229</v>
      </c>
      <c r="E337" s="149"/>
    </row>
    <row r="338" spans="1:17" ht="27" customHeight="1">
      <c r="B338" s="132" t="s">
        <v>230</v>
      </c>
      <c r="C338" s="136"/>
      <c r="D338" s="136"/>
      <c r="E338" s="164"/>
      <c r="F338" s="136"/>
      <c r="G338" s="136"/>
    </row>
    <row r="339" spans="1:17">
      <c r="B339" s="132" t="s">
        <v>231</v>
      </c>
      <c r="E339" s="149"/>
    </row>
    <row r="340" spans="1:17" ht="25.5">
      <c r="B340" s="132" t="s">
        <v>295</v>
      </c>
      <c r="C340" s="136"/>
      <c r="E340" s="149"/>
    </row>
    <row r="341" spans="1:17">
      <c r="B341" s="132" t="s">
        <v>224</v>
      </c>
      <c r="E341" s="149"/>
    </row>
    <row r="342" spans="1:17">
      <c r="B342" s="132" t="s">
        <v>225</v>
      </c>
      <c r="E342" s="149"/>
    </row>
    <row r="343" spans="1:17" ht="15" customHeight="1">
      <c r="B343" s="132" t="s">
        <v>226</v>
      </c>
      <c r="E343" s="149"/>
    </row>
    <row r="344" spans="1:17" ht="42" customHeight="1">
      <c r="B344" s="131" t="s">
        <v>228</v>
      </c>
      <c r="C344" s="136"/>
      <c r="D344" s="136"/>
      <c r="E344" s="164"/>
      <c r="F344" s="136"/>
      <c r="G344" s="136"/>
    </row>
    <row r="345" spans="1:17">
      <c r="E345" s="149"/>
    </row>
    <row r="346" spans="1:17" ht="81.75" customHeight="1">
      <c r="A346" s="10" t="s">
        <v>180</v>
      </c>
      <c r="B346" s="131" t="s">
        <v>232</v>
      </c>
      <c r="E346" s="149"/>
    </row>
    <row r="347" spans="1:17" ht="15.75">
      <c r="A347" s="43"/>
      <c r="B347" s="120" t="s">
        <v>234</v>
      </c>
      <c r="C347" s="18">
        <v>46</v>
      </c>
      <c r="D347" s="36" t="s">
        <v>56</v>
      </c>
      <c r="E347" s="162"/>
      <c r="F347" s="25" t="s">
        <v>62</v>
      </c>
      <c r="G347" s="17">
        <f>SUM(C347*E347)</f>
        <v>0</v>
      </c>
      <c r="H347" t="s">
        <v>55</v>
      </c>
    </row>
    <row r="348" spans="1:17" ht="15.75">
      <c r="A348" s="43"/>
      <c r="B348" s="120" t="s">
        <v>233</v>
      </c>
      <c r="C348" s="18">
        <v>9</v>
      </c>
      <c r="D348" s="36" t="s">
        <v>56</v>
      </c>
      <c r="E348" s="162"/>
      <c r="F348" s="25" t="s">
        <v>62</v>
      </c>
      <c r="G348" s="17">
        <f>SUM(C348*E348)</f>
        <v>0</v>
      </c>
      <c r="H348" t="s">
        <v>55</v>
      </c>
    </row>
    <row r="349" spans="1:17">
      <c r="E349" s="149"/>
    </row>
    <row r="350" spans="1:17" s="82" customFormat="1" ht="67.5" customHeight="1">
      <c r="A350" s="10" t="s">
        <v>181</v>
      </c>
      <c r="B350" s="122" t="s">
        <v>8</v>
      </c>
      <c r="C350" s="83"/>
      <c r="D350" s="115"/>
      <c r="E350" s="171"/>
      <c r="F350" s="117"/>
      <c r="G350" s="116"/>
      <c r="H350" s="117"/>
    </row>
    <row r="351" spans="1:17" s="82" customFormat="1" ht="28.5" customHeight="1">
      <c r="A351" s="10"/>
      <c r="B351" s="122" t="s">
        <v>161</v>
      </c>
      <c r="C351" s="83"/>
      <c r="D351" s="115"/>
      <c r="E351" s="171"/>
      <c r="F351" s="117"/>
      <c r="G351" s="116"/>
      <c r="H351" s="117"/>
    </row>
    <row r="352" spans="1:17" s="82" customFormat="1" ht="91.5" customHeight="1">
      <c r="A352" s="10"/>
      <c r="B352" s="122" t="s">
        <v>327</v>
      </c>
      <c r="C352" s="83"/>
      <c r="D352" s="85"/>
      <c r="E352" s="159"/>
      <c r="F352" s="118"/>
      <c r="G352" s="98"/>
      <c r="K352" s="107"/>
      <c r="N352" s="107"/>
      <c r="P352" s="107"/>
      <c r="Q352" s="107"/>
    </row>
    <row r="353" spans="1:17" s="82" customFormat="1" ht="30.75" customHeight="1">
      <c r="A353" s="10"/>
      <c r="B353" s="122" t="s">
        <v>162</v>
      </c>
      <c r="C353" s="83"/>
      <c r="D353" s="85"/>
      <c r="E353" s="159"/>
      <c r="F353" s="118"/>
      <c r="G353" s="98"/>
      <c r="K353" s="107"/>
      <c r="N353" s="107"/>
      <c r="P353" s="107"/>
      <c r="Q353" s="107"/>
    </row>
    <row r="354" spans="1:17" s="82" customFormat="1" ht="16.5" customHeight="1">
      <c r="A354" s="10"/>
      <c r="B354" s="122" t="s">
        <v>163</v>
      </c>
      <c r="C354" s="83"/>
      <c r="D354" s="85"/>
      <c r="E354" s="159"/>
      <c r="F354" s="118"/>
      <c r="G354" s="98"/>
      <c r="K354" s="107"/>
      <c r="N354" s="107"/>
      <c r="P354" s="107"/>
      <c r="Q354" s="107"/>
    </row>
    <row r="355" spans="1:17" ht="15.75">
      <c r="A355" s="123"/>
      <c r="B355" s="120" t="s">
        <v>328</v>
      </c>
      <c r="C355" s="18">
        <v>27</v>
      </c>
      <c r="D355" s="36" t="s">
        <v>56</v>
      </c>
      <c r="E355" s="162"/>
      <c r="F355" s="25" t="s">
        <v>62</v>
      </c>
      <c r="G355" s="17">
        <f t="shared" ref="G355:G360" si="0">SUM(C355*E355)</f>
        <v>0</v>
      </c>
      <c r="H355" t="s">
        <v>55</v>
      </c>
    </row>
    <row r="356" spans="1:17" ht="15.75">
      <c r="A356" s="123"/>
      <c r="B356" s="120" t="s">
        <v>331</v>
      </c>
      <c r="C356" s="18">
        <v>27</v>
      </c>
      <c r="D356" s="36" t="s">
        <v>56</v>
      </c>
      <c r="E356" s="162"/>
      <c r="F356" s="25" t="s">
        <v>62</v>
      </c>
      <c r="G356" s="17">
        <f t="shared" si="0"/>
        <v>0</v>
      </c>
      <c r="H356" t="s">
        <v>55</v>
      </c>
    </row>
    <row r="357" spans="1:17" ht="15.75">
      <c r="A357" s="123"/>
      <c r="B357" s="120" t="s">
        <v>329</v>
      </c>
      <c r="C357" s="18">
        <v>1</v>
      </c>
      <c r="D357" s="36" t="s">
        <v>56</v>
      </c>
      <c r="E357" s="162"/>
      <c r="F357" s="25" t="s">
        <v>62</v>
      </c>
      <c r="G357" s="17">
        <f t="shared" si="0"/>
        <v>0</v>
      </c>
      <c r="H357" t="s">
        <v>55</v>
      </c>
    </row>
    <row r="358" spans="1:17" ht="15.75">
      <c r="A358" s="123"/>
      <c r="B358" s="120" t="s">
        <v>332</v>
      </c>
      <c r="C358" s="18">
        <v>1</v>
      </c>
      <c r="D358" s="36" t="s">
        <v>56</v>
      </c>
      <c r="E358" s="162"/>
      <c r="F358" s="25" t="s">
        <v>62</v>
      </c>
      <c r="G358" s="17">
        <f t="shared" si="0"/>
        <v>0</v>
      </c>
      <c r="H358" t="s">
        <v>55</v>
      </c>
    </row>
    <row r="359" spans="1:17" ht="15.75">
      <c r="A359" s="123"/>
      <c r="B359" s="120" t="s">
        <v>330</v>
      </c>
      <c r="C359" s="18">
        <v>1</v>
      </c>
      <c r="D359" s="36" t="s">
        <v>56</v>
      </c>
      <c r="E359" s="162"/>
      <c r="F359" s="25" t="s">
        <v>62</v>
      </c>
      <c r="G359" s="17">
        <f t="shared" si="0"/>
        <v>0</v>
      </c>
      <c r="H359" t="s">
        <v>55</v>
      </c>
    </row>
    <row r="360" spans="1:17" ht="15.75">
      <c r="A360" s="123"/>
      <c r="B360" s="120" t="s">
        <v>333</v>
      </c>
      <c r="C360" s="18">
        <v>1</v>
      </c>
      <c r="D360" s="36" t="s">
        <v>56</v>
      </c>
      <c r="E360" s="162"/>
      <c r="F360" s="25" t="s">
        <v>62</v>
      </c>
      <c r="G360" s="17">
        <f t="shared" si="0"/>
        <v>0</v>
      </c>
      <c r="H360" t="s">
        <v>55</v>
      </c>
    </row>
    <row r="361" spans="1:17">
      <c r="B361" s="4"/>
      <c r="E361" s="149"/>
    </row>
    <row r="362" spans="1:17" s="82" customFormat="1" ht="79.5" customHeight="1">
      <c r="A362" s="10" t="s">
        <v>266</v>
      </c>
      <c r="B362" s="122" t="s">
        <v>9</v>
      </c>
      <c r="C362" s="83"/>
      <c r="D362" s="115"/>
      <c r="E362" s="171"/>
      <c r="F362" s="117"/>
      <c r="G362" s="116"/>
      <c r="H362" s="117"/>
    </row>
    <row r="363" spans="1:17" s="82" customFormat="1" ht="28.5" customHeight="1">
      <c r="A363" s="10"/>
      <c r="B363" s="122" t="s">
        <v>161</v>
      </c>
      <c r="C363" s="83"/>
      <c r="D363" s="115"/>
      <c r="E363" s="171"/>
      <c r="F363" s="117"/>
      <c r="G363" s="116"/>
      <c r="H363" s="117"/>
    </row>
    <row r="364" spans="1:17" s="82" customFormat="1" ht="79.5" customHeight="1">
      <c r="A364" s="10"/>
      <c r="B364" s="122" t="s">
        <v>18</v>
      </c>
      <c r="C364" s="83"/>
      <c r="D364" s="85"/>
      <c r="E364" s="159"/>
      <c r="F364" s="118"/>
      <c r="G364" s="98"/>
      <c r="K364" s="107"/>
      <c r="N364" s="107"/>
      <c r="P364" s="107"/>
      <c r="Q364" s="107"/>
    </row>
    <row r="365" spans="1:17" s="82" customFormat="1" ht="30.75" customHeight="1">
      <c r="A365" s="10"/>
      <c r="B365" s="122" t="s">
        <v>162</v>
      </c>
      <c r="C365" s="83"/>
      <c r="D365" s="85"/>
      <c r="E365" s="159"/>
      <c r="F365" s="118"/>
      <c r="G365" s="98"/>
      <c r="K365" s="107"/>
      <c r="N365" s="107"/>
      <c r="P365" s="107"/>
      <c r="Q365" s="107"/>
    </row>
    <row r="366" spans="1:17" s="82" customFormat="1" ht="21" customHeight="1">
      <c r="A366" s="10"/>
      <c r="B366" s="122" t="s">
        <v>163</v>
      </c>
      <c r="C366" s="83"/>
      <c r="D366" s="85"/>
      <c r="E366" s="159"/>
      <c r="F366" s="118"/>
      <c r="G366" s="98"/>
      <c r="K366" s="107"/>
      <c r="N366" s="107"/>
      <c r="P366" s="107"/>
      <c r="Q366" s="107"/>
    </row>
    <row r="367" spans="1:17" ht="15.75">
      <c r="A367" s="123"/>
      <c r="B367" s="120" t="s">
        <v>19</v>
      </c>
      <c r="C367" s="18">
        <v>5</v>
      </c>
      <c r="D367" s="36" t="s">
        <v>56</v>
      </c>
      <c r="E367" s="162"/>
      <c r="F367" s="25" t="s">
        <v>62</v>
      </c>
      <c r="G367" s="17">
        <f t="shared" ref="G367:G372" si="1">SUM(C367*E367)</f>
        <v>0</v>
      </c>
      <c r="H367" t="s">
        <v>55</v>
      </c>
    </row>
    <row r="368" spans="1:17" ht="15.75">
      <c r="A368" s="123"/>
      <c r="B368" s="120" t="s">
        <v>29</v>
      </c>
      <c r="C368" s="18">
        <v>5</v>
      </c>
      <c r="D368" s="36" t="s">
        <v>56</v>
      </c>
      <c r="E368" s="162"/>
      <c r="F368" s="25" t="s">
        <v>62</v>
      </c>
      <c r="G368" s="17">
        <f t="shared" si="1"/>
        <v>0</v>
      </c>
      <c r="H368" t="s">
        <v>55</v>
      </c>
    </row>
    <row r="369" spans="1:17" ht="15.75">
      <c r="A369" s="123"/>
      <c r="B369" s="120" t="s">
        <v>30</v>
      </c>
      <c r="C369" s="18">
        <v>9</v>
      </c>
      <c r="D369" s="36" t="s">
        <v>56</v>
      </c>
      <c r="E369" s="162"/>
      <c r="F369" s="25" t="s">
        <v>62</v>
      </c>
      <c r="G369" s="17">
        <f t="shared" si="1"/>
        <v>0</v>
      </c>
      <c r="H369" t="s">
        <v>55</v>
      </c>
    </row>
    <row r="370" spans="1:17" ht="15.75">
      <c r="A370" s="123"/>
      <c r="B370" s="120" t="s">
        <v>31</v>
      </c>
      <c r="C370" s="18">
        <v>9</v>
      </c>
      <c r="D370" s="36" t="s">
        <v>56</v>
      </c>
      <c r="E370" s="162"/>
      <c r="F370" s="25" t="s">
        <v>62</v>
      </c>
      <c r="G370" s="17">
        <f t="shared" si="1"/>
        <v>0</v>
      </c>
      <c r="H370" t="s">
        <v>55</v>
      </c>
    </row>
    <row r="371" spans="1:17" ht="15.75">
      <c r="A371" s="123"/>
      <c r="B371" s="120" t="s">
        <v>32</v>
      </c>
      <c r="C371" s="18">
        <v>14</v>
      </c>
      <c r="D371" s="36" t="s">
        <v>56</v>
      </c>
      <c r="E371" s="162"/>
      <c r="F371" s="25" t="s">
        <v>62</v>
      </c>
      <c r="G371" s="17">
        <f t="shared" si="1"/>
        <v>0</v>
      </c>
      <c r="H371" t="s">
        <v>55</v>
      </c>
    </row>
    <row r="372" spans="1:17" ht="15.75">
      <c r="A372" s="123"/>
      <c r="B372" s="120" t="s">
        <v>33</v>
      </c>
      <c r="C372" s="18">
        <v>14</v>
      </c>
      <c r="D372" s="36" t="s">
        <v>56</v>
      </c>
      <c r="E372" s="162"/>
      <c r="F372" s="25" t="s">
        <v>62</v>
      </c>
      <c r="G372" s="17">
        <f t="shared" si="1"/>
        <v>0</v>
      </c>
      <c r="H372" t="s">
        <v>55</v>
      </c>
    </row>
    <row r="373" spans="1:17" ht="14.25" customHeight="1">
      <c r="B373" s="4"/>
      <c r="E373" s="149"/>
    </row>
    <row r="374" spans="1:17" s="82" customFormat="1" ht="40.5" customHeight="1">
      <c r="A374" s="10" t="s">
        <v>267</v>
      </c>
      <c r="B374" s="122" t="s">
        <v>20</v>
      </c>
      <c r="C374" s="83"/>
      <c r="D374" s="115"/>
      <c r="E374" s="171"/>
      <c r="F374" s="117"/>
      <c r="G374" s="116"/>
      <c r="H374" s="117"/>
    </row>
    <row r="375" spans="1:17" s="82" customFormat="1" ht="28.5" customHeight="1">
      <c r="A375" s="84"/>
      <c r="B375" s="122" t="s">
        <v>164</v>
      </c>
      <c r="C375" s="83"/>
      <c r="D375" s="115"/>
      <c r="E375" s="171"/>
      <c r="F375" s="117"/>
      <c r="G375" s="116"/>
      <c r="H375" s="117"/>
    </row>
    <row r="376" spans="1:17" s="82" customFormat="1" ht="79.5" customHeight="1">
      <c r="A376" s="84"/>
      <c r="B376" s="122" t="s">
        <v>21</v>
      </c>
      <c r="C376" s="83"/>
      <c r="D376" s="85"/>
      <c r="E376" s="159"/>
      <c r="F376" s="118"/>
      <c r="G376" s="98"/>
      <c r="K376" s="107"/>
      <c r="N376" s="107"/>
      <c r="P376" s="107"/>
      <c r="Q376" s="107"/>
    </row>
    <row r="377" spans="1:17" s="82" customFormat="1" ht="83.25" customHeight="1">
      <c r="A377" s="84"/>
      <c r="B377" s="122" t="s">
        <v>258</v>
      </c>
      <c r="C377" s="83"/>
      <c r="D377" s="85"/>
      <c r="E377" s="159"/>
      <c r="F377" s="118"/>
      <c r="G377" s="98"/>
      <c r="K377" s="107"/>
      <c r="N377" s="107"/>
      <c r="P377" s="107"/>
      <c r="Q377" s="107"/>
    </row>
    <row r="378" spans="1:17" s="82" customFormat="1" ht="53.25" customHeight="1">
      <c r="A378" s="84"/>
      <c r="B378" s="122" t="s">
        <v>259</v>
      </c>
      <c r="C378" s="83"/>
      <c r="D378" s="85"/>
      <c r="E378" s="159"/>
      <c r="F378" s="118"/>
      <c r="G378" s="98"/>
      <c r="K378" s="107"/>
      <c r="N378" s="107"/>
      <c r="P378" s="107"/>
      <c r="Q378" s="107"/>
    </row>
    <row r="379" spans="1:17" ht="15.75">
      <c r="A379" s="43"/>
      <c r="B379" s="120" t="s">
        <v>26</v>
      </c>
      <c r="C379" s="18">
        <v>4</v>
      </c>
      <c r="D379" s="36" t="s">
        <v>56</v>
      </c>
      <c r="E379" s="162"/>
      <c r="F379" s="25" t="s">
        <v>62</v>
      </c>
      <c r="G379" s="17">
        <f>SUM(C379*E379)</f>
        <v>0</v>
      </c>
      <c r="H379" t="s">
        <v>55</v>
      </c>
    </row>
    <row r="380" spans="1:17">
      <c r="B380" s="124"/>
      <c r="E380" s="149"/>
    </row>
    <row r="381" spans="1:17" s="82" customFormat="1" ht="30" customHeight="1">
      <c r="A381" s="10" t="s">
        <v>182</v>
      </c>
      <c r="B381" s="122" t="s">
        <v>22</v>
      </c>
      <c r="C381" s="83"/>
      <c r="D381" s="115"/>
      <c r="E381" s="171"/>
      <c r="F381" s="117"/>
      <c r="G381" s="116"/>
      <c r="H381" s="117"/>
    </row>
    <row r="382" spans="1:17" s="82" customFormat="1" ht="28.5" customHeight="1">
      <c r="A382" s="84"/>
      <c r="B382" s="122" t="s">
        <v>23</v>
      </c>
      <c r="C382" s="83"/>
      <c r="D382" s="115"/>
      <c r="E382" s="171"/>
      <c r="F382" s="117"/>
      <c r="G382" s="116"/>
      <c r="H382" s="117"/>
    </row>
    <row r="383" spans="1:17" s="82" customFormat="1" ht="79.5" customHeight="1">
      <c r="A383" s="84"/>
      <c r="B383" s="122" t="s">
        <v>21</v>
      </c>
      <c r="C383" s="83"/>
      <c r="D383" s="85"/>
      <c r="E383" s="159"/>
      <c r="F383" s="118"/>
      <c r="G383" s="98"/>
      <c r="K383" s="107"/>
      <c r="N383" s="107"/>
      <c r="P383" s="107"/>
      <c r="Q383" s="107"/>
    </row>
    <row r="384" spans="1:17" s="82" customFormat="1" ht="18.75" customHeight="1">
      <c r="A384" s="84"/>
      <c r="B384" s="122" t="s">
        <v>24</v>
      </c>
      <c r="C384" s="83"/>
      <c r="D384" s="85"/>
      <c r="E384" s="159"/>
      <c r="F384" s="118"/>
      <c r="G384" s="98"/>
      <c r="K384" s="107"/>
      <c r="N384" s="107"/>
      <c r="P384" s="107"/>
      <c r="Q384" s="107"/>
    </row>
    <row r="385" spans="1:17" ht="15.75">
      <c r="A385" s="43"/>
      <c r="B385" s="120" t="s">
        <v>27</v>
      </c>
      <c r="C385" s="18">
        <v>7</v>
      </c>
      <c r="D385" s="36" t="s">
        <v>56</v>
      </c>
      <c r="E385" s="162"/>
      <c r="F385" s="25" t="s">
        <v>62</v>
      </c>
      <c r="G385" s="17">
        <f>SUM(C385*E385)</f>
        <v>0</v>
      </c>
      <c r="H385" t="s">
        <v>55</v>
      </c>
    </row>
    <row r="386" spans="1:17">
      <c r="B386" s="124"/>
      <c r="E386" s="149"/>
    </row>
    <row r="387" spans="1:17" s="82" customFormat="1" ht="25.5" customHeight="1">
      <c r="A387" s="10" t="s">
        <v>183</v>
      </c>
      <c r="B387" s="122" t="s">
        <v>165</v>
      </c>
      <c r="C387" s="83"/>
      <c r="D387" s="115"/>
      <c r="E387" s="171"/>
      <c r="F387" s="117"/>
      <c r="G387" s="116"/>
      <c r="H387" s="117"/>
    </row>
    <row r="388" spans="1:17" s="82" customFormat="1" ht="57.75" customHeight="1">
      <c r="A388" s="84"/>
      <c r="B388" s="122" t="s">
        <v>25</v>
      </c>
      <c r="C388" s="83"/>
      <c r="D388" s="115"/>
      <c r="E388" s="171"/>
      <c r="F388" s="117"/>
      <c r="G388" s="116"/>
      <c r="H388" s="117"/>
    </row>
    <row r="389" spans="1:17" s="82" customFormat="1" ht="78" customHeight="1">
      <c r="A389" s="84"/>
      <c r="B389" s="122" t="s">
        <v>220</v>
      </c>
      <c r="C389" s="83"/>
      <c r="D389" s="85"/>
      <c r="E389" s="159"/>
      <c r="F389" s="118"/>
      <c r="G389" s="98"/>
      <c r="K389" s="107"/>
      <c r="N389" s="107"/>
      <c r="P389" s="107"/>
      <c r="Q389" s="107"/>
    </row>
    <row r="390" spans="1:17" s="82" customFormat="1" ht="30.75" customHeight="1">
      <c r="A390" s="84"/>
      <c r="B390" s="122" t="s">
        <v>162</v>
      </c>
      <c r="C390" s="83"/>
      <c r="D390" s="85"/>
      <c r="E390" s="159"/>
      <c r="F390" s="118"/>
      <c r="G390" s="98"/>
      <c r="K390" s="107"/>
      <c r="N390" s="107"/>
      <c r="P390" s="107"/>
      <c r="Q390" s="107"/>
    </row>
    <row r="391" spans="1:17" s="82" customFormat="1" ht="22.5" customHeight="1">
      <c r="A391" s="84"/>
      <c r="B391" s="122" t="s">
        <v>163</v>
      </c>
      <c r="C391" s="83"/>
      <c r="D391" s="85"/>
      <c r="E391" s="159"/>
      <c r="F391" s="118"/>
      <c r="G391" s="98"/>
      <c r="K391" s="107"/>
      <c r="N391" s="107"/>
      <c r="P391" s="107"/>
      <c r="Q391" s="107"/>
    </row>
    <row r="392" spans="1:17" ht="15.75">
      <c r="A392" s="43"/>
      <c r="B392" s="120" t="s">
        <v>28</v>
      </c>
      <c r="C392" s="18">
        <v>12</v>
      </c>
      <c r="D392" s="36" t="s">
        <v>56</v>
      </c>
      <c r="E392" s="162"/>
      <c r="F392" s="25" t="s">
        <v>62</v>
      </c>
      <c r="G392" s="17">
        <f>SUM(C392*E392)</f>
        <v>0</v>
      </c>
      <c r="H392" t="s">
        <v>55</v>
      </c>
    </row>
    <row r="393" spans="1:17">
      <c r="A393" s="43"/>
      <c r="B393" s="20"/>
      <c r="C393" s="18"/>
      <c r="D393" s="36"/>
      <c r="E393" s="162"/>
      <c r="F393" s="25"/>
      <c r="H393"/>
    </row>
    <row r="394" spans="1:17" s="82" customFormat="1" ht="63" customHeight="1">
      <c r="A394" s="10" t="s">
        <v>334</v>
      </c>
      <c r="B394" s="125" t="s">
        <v>10</v>
      </c>
      <c r="C394" s="83"/>
      <c r="D394" s="115"/>
      <c r="E394" s="171"/>
      <c r="F394" s="117"/>
      <c r="G394" s="116"/>
      <c r="H394" s="117"/>
    </row>
    <row r="395" spans="1:17" s="82" customFormat="1" ht="32.25" customHeight="1">
      <c r="A395" s="84"/>
      <c r="B395" s="122" t="s">
        <v>167</v>
      </c>
      <c r="C395" s="83"/>
      <c r="D395" s="115"/>
      <c r="E395" s="171"/>
      <c r="F395" s="117"/>
      <c r="G395" s="116"/>
      <c r="H395" s="117"/>
    </row>
    <row r="396" spans="1:17" ht="15.75">
      <c r="A396" s="43"/>
      <c r="B396" s="120" t="s">
        <v>166</v>
      </c>
      <c r="C396" s="18">
        <v>4</v>
      </c>
      <c r="D396" s="36" t="s">
        <v>56</v>
      </c>
      <c r="E396" s="162"/>
      <c r="F396" s="25" t="s">
        <v>62</v>
      </c>
      <c r="G396" s="17">
        <f>SUM(C396*E396)</f>
        <v>0</v>
      </c>
      <c r="H396" t="s">
        <v>55</v>
      </c>
    </row>
    <row r="397" spans="1:17">
      <c r="E397" s="149"/>
    </row>
    <row r="398" spans="1:17" ht="16.5" thickBot="1">
      <c r="B398" s="35" t="s">
        <v>184</v>
      </c>
      <c r="C398" s="8"/>
      <c r="D398" s="42"/>
      <c r="E398" s="147"/>
      <c r="F398" s="49"/>
      <c r="G398" s="30">
        <f>SUM(G346:G397)</f>
        <v>0</v>
      </c>
      <c r="H398" s="13" t="s">
        <v>55</v>
      </c>
    </row>
    <row r="399" spans="1:17" ht="17.25" customHeight="1" thickTop="1">
      <c r="A399" s="9"/>
      <c r="B399" s="21"/>
      <c r="C399" s="5"/>
      <c r="D399" s="3"/>
      <c r="E399" s="152"/>
      <c r="F399" s="25"/>
      <c r="G399" s="5"/>
      <c r="H399"/>
      <c r="I399" s="18"/>
      <c r="K399" s="18"/>
      <c r="M399" s="18"/>
      <c r="O399" s="18"/>
    </row>
    <row r="400" spans="1:17" ht="18.75" customHeight="1">
      <c r="A400" s="9"/>
      <c r="B400" s="21" t="s">
        <v>238</v>
      </c>
      <c r="C400" s="5"/>
      <c r="D400" s="3"/>
      <c r="E400" s="152"/>
      <c r="F400" s="25"/>
      <c r="G400" s="5"/>
      <c r="H400"/>
      <c r="I400" s="18"/>
      <c r="K400" s="18"/>
      <c r="M400" s="18"/>
      <c r="O400" s="18"/>
    </row>
    <row r="401" spans="1:17">
      <c r="A401" s="43"/>
      <c r="B401" s="20"/>
      <c r="C401" s="18"/>
      <c r="D401" s="3"/>
      <c r="E401" s="157"/>
      <c r="F401" s="25"/>
      <c r="H401"/>
    </row>
    <row r="402" spans="1:17" ht="72" customHeight="1">
      <c r="A402" s="10" t="s">
        <v>185</v>
      </c>
      <c r="B402" s="47" t="s">
        <v>239</v>
      </c>
      <c r="C402" s="37"/>
      <c r="D402" s="7"/>
      <c r="E402" s="167"/>
      <c r="F402" s="24"/>
      <c r="G402" s="6"/>
      <c r="H402" s="24"/>
    </row>
    <row r="403" spans="1:17">
      <c r="A403" s="43"/>
      <c r="B403" s="20" t="s">
        <v>240</v>
      </c>
      <c r="C403" s="18">
        <v>24</v>
      </c>
      <c r="D403" s="3" t="s">
        <v>56</v>
      </c>
      <c r="E403" s="157"/>
      <c r="F403" s="25" t="s">
        <v>61</v>
      </c>
      <c r="G403" s="17">
        <f>SUM(C403*E403)</f>
        <v>0</v>
      </c>
      <c r="H403" t="s">
        <v>55</v>
      </c>
    </row>
    <row r="404" spans="1:17">
      <c r="A404" s="43"/>
      <c r="B404" s="20"/>
      <c r="C404" s="18"/>
      <c r="D404" s="3"/>
      <c r="E404" s="157"/>
      <c r="F404" s="25"/>
      <c r="H404"/>
    </row>
    <row r="405" spans="1:17" ht="45.75" customHeight="1">
      <c r="A405" s="10" t="s">
        <v>299</v>
      </c>
      <c r="B405" s="47" t="s">
        <v>306</v>
      </c>
      <c r="C405" s="37"/>
      <c r="D405" s="7"/>
      <c r="E405" s="167"/>
      <c r="F405" s="24"/>
      <c r="G405" s="6"/>
      <c r="H405" s="24"/>
    </row>
    <row r="406" spans="1:17">
      <c r="A406" s="43"/>
      <c r="B406" s="20" t="s">
        <v>300</v>
      </c>
      <c r="C406" s="18">
        <v>80</v>
      </c>
      <c r="D406" s="3" t="s">
        <v>304</v>
      </c>
      <c r="E406" s="157"/>
      <c r="F406" s="25" t="s">
        <v>305</v>
      </c>
      <c r="G406" s="17">
        <f>SUM(C406*E406)</f>
        <v>0</v>
      </c>
      <c r="H406" t="s">
        <v>55</v>
      </c>
    </row>
    <row r="407" spans="1:17">
      <c r="A407" s="43"/>
      <c r="B407" s="20" t="s">
        <v>301</v>
      </c>
      <c r="C407" s="18">
        <v>24</v>
      </c>
      <c r="D407" s="3" t="s">
        <v>304</v>
      </c>
      <c r="E407" s="157"/>
      <c r="F407" s="25" t="s">
        <v>305</v>
      </c>
      <c r="G407" s="17">
        <f>SUM(C407*E407)</f>
        <v>0</v>
      </c>
      <c r="H407" t="s">
        <v>55</v>
      </c>
    </row>
    <row r="408" spans="1:17">
      <c r="A408" s="43"/>
      <c r="B408" s="20" t="s">
        <v>302</v>
      </c>
      <c r="C408" s="18">
        <v>4</v>
      </c>
      <c r="D408" s="3" t="s">
        <v>56</v>
      </c>
      <c r="E408" s="157"/>
      <c r="F408" s="25" t="s">
        <v>61</v>
      </c>
      <c r="G408" s="17">
        <f>SUM(C408*E408)</f>
        <v>0</v>
      </c>
      <c r="H408" t="s">
        <v>55</v>
      </c>
    </row>
    <row r="409" spans="1:17">
      <c r="A409" s="43"/>
      <c r="B409" s="20" t="s">
        <v>303</v>
      </c>
      <c r="C409" s="18">
        <v>4</v>
      </c>
      <c r="D409" s="3" t="s">
        <v>56</v>
      </c>
      <c r="E409" s="157"/>
      <c r="F409" s="25" t="s">
        <v>61</v>
      </c>
      <c r="G409" s="17">
        <f>SUM(C409*E409)</f>
        <v>0</v>
      </c>
      <c r="H409" t="s">
        <v>55</v>
      </c>
    </row>
    <row r="410" spans="1:17" ht="14.25" customHeight="1">
      <c r="A410" s="10"/>
      <c r="B410" s="46"/>
      <c r="C410" s="5"/>
      <c r="D410" s="3"/>
      <c r="E410" s="157"/>
      <c r="F410" s="25"/>
      <c r="H410"/>
      <c r="K410" s="45"/>
      <c r="N410" s="45"/>
      <c r="P410" s="45"/>
      <c r="Q410" s="45"/>
    </row>
    <row r="411" spans="1:17" ht="16.5" thickBot="1">
      <c r="B411" s="35" t="s">
        <v>241</v>
      </c>
      <c r="C411" s="8"/>
      <c r="D411" s="42"/>
      <c r="E411" s="147"/>
      <c r="F411" s="49"/>
      <c r="G411" s="30">
        <f>SUM(G401:G410)</f>
        <v>0</v>
      </c>
      <c r="H411" s="13" t="s">
        <v>55</v>
      </c>
    </row>
    <row r="412" spans="1:17" ht="18.75" customHeight="1" thickTop="1">
      <c r="A412" s="9"/>
      <c r="B412" s="21" t="s">
        <v>335</v>
      </c>
      <c r="C412" s="5"/>
      <c r="D412" s="3"/>
      <c r="E412" s="152"/>
      <c r="F412" s="25"/>
      <c r="G412" s="5"/>
      <c r="H412"/>
      <c r="I412" s="18"/>
      <c r="K412" s="18"/>
      <c r="M412" s="18"/>
      <c r="O412" s="18"/>
    </row>
    <row r="413" spans="1:17" ht="11.25" customHeight="1">
      <c r="A413" s="9"/>
      <c r="B413" s="133"/>
      <c r="C413" s="5"/>
      <c r="D413" s="3"/>
      <c r="E413" s="152"/>
      <c r="F413" s="25"/>
      <c r="G413" s="5"/>
      <c r="H413"/>
      <c r="I413" s="18"/>
      <c r="K413" s="18"/>
      <c r="M413" s="18"/>
      <c r="O413" s="18"/>
    </row>
    <row r="414" spans="1:17" ht="15.75">
      <c r="A414" s="43"/>
      <c r="B414" s="133" t="s">
        <v>307</v>
      </c>
      <c r="C414" s="18"/>
      <c r="D414" s="3"/>
      <c r="E414" s="157"/>
      <c r="F414" s="25"/>
      <c r="H414"/>
    </row>
    <row r="415" spans="1:17" ht="27.75" customHeight="1">
      <c r="A415" s="10" t="s">
        <v>336</v>
      </c>
      <c r="B415" s="47" t="s">
        <v>11</v>
      </c>
      <c r="C415" s="37"/>
      <c r="D415" s="7"/>
      <c r="E415" s="167"/>
      <c r="F415" s="24"/>
      <c r="G415" s="6"/>
      <c r="H415" s="24"/>
    </row>
    <row r="416" spans="1:17" ht="12.75" customHeight="1">
      <c r="A416" s="10"/>
      <c r="B416" s="47" t="s">
        <v>308</v>
      </c>
      <c r="C416" s="37"/>
      <c r="D416" s="7"/>
      <c r="E416" s="167"/>
      <c r="F416" s="24"/>
      <c r="G416" s="6"/>
      <c r="H416" s="24"/>
    </row>
    <row r="417" spans="1:8" ht="12.75" customHeight="1">
      <c r="A417" s="10"/>
      <c r="B417" s="47" t="s">
        <v>309</v>
      </c>
      <c r="C417" s="37"/>
      <c r="D417" s="7"/>
      <c r="E417" s="167"/>
      <c r="F417" s="24"/>
      <c r="G417" s="6"/>
      <c r="H417" s="24"/>
    </row>
    <row r="418" spans="1:8" ht="12.75" customHeight="1">
      <c r="A418" s="10"/>
      <c r="B418" s="47" t="s">
        <v>310</v>
      </c>
      <c r="C418" s="37"/>
      <c r="D418" s="7"/>
      <c r="E418" s="167"/>
      <c r="F418" s="24"/>
      <c r="G418" s="6"/>
      <c r="H418" s="24"/>
    </row>
    <row r="419" spans="1:8" ht="14.25" customHeight="1">
      <c r="A419" s="10"/>
      <c r="B419" s="47" t="s">
        <v>311</v>
      </c>
      <c r="C419" s="37"/>
      <c r="D419" s="7"/>
      <c r="E419" s="167"/>
      <c r="F419" s="24"/>
      <c r="G419" s="6"/>
      <c r="H419" s="24"/>
    </row>
    <row r="420" spans="1:8">
      <c r="A420" s="43"/>
      <c r="B420" s="47" t="s">
        <v>312</v>
      </c>
      <c r="C420" s="18">
        <v>4</v>
      </c>
      <c r="D420" s="134" t="s">
        <v>313</v>
      </c>
      <c r="E420" s="157"/>
      <c r="F420" s="25"/>
      <c r="G420" s="17">
        <f>SUM(C420*E420)</f>
        <v>0</v>
      </c>
      <c r="H420" t="s">
        <v>55</v>
      </c>
    </row>
    <row r="421" spans="1:8">
      <c r="A421" s="43"/>
      <c r="B421" s="47"/>
      <c r="C421" s="18"/>
      <c r="D421" s="134"/>
      <c r="E421" s="157"/>
      <c r="F421" s="25"/>
      <c r="H421"/>
    </row>
    <row r="422" spans="1:8" ht="16.5" customHeight="1">
      <c r="A422" s="10" t="s">
        <v>337</v>
      </c>
      <c r="B422" s="47" t="s">
        <v>314</v>
      </c>
      <c r="C422" s="37"/>
      <c r="D422" s="7"/>
      <c r="E422" s="167"/>
      <c r="F422" s="24"/>
      <c r="G422" s="6"/>
      <c r="H422" s="24"/>
    </row>
    <row r="423" spans="1:8" ht="12.75" customHeight="1">
      <c r="A423" s="10"/>
      <c r="B423" s="47" t="s">
        <v>315</v>
      </c>
      <c r="C423" s="18">
        <v>40</v>
      </c>
      <c r="D423" s="134" t="s">
        <v>317</v>
      </c>
      <c r="E423" s="157"/>
      <c r="F423" s="25"/>
      <c r="G423" s="17">
        <f>SUM(C423*E423)</f>
        <v>0</v>
      </c>
      <c r="H423" t="s">
        <v>55</v>
      </c>
    </row>
    <row r="424" spans="1:8" ht="12.75" customHeight="1">
      <c r="A424" s="10"/>
      <c r="B424" s="47" t="s">
        <v>316</v>
      </c>
      <c r="C424" s="18">
        <v>42</v>
      </c>
      <c r="D424" s="134" t="s">
        <v>317</v>
      </c>
      <c r="E424" s="157"/>
      <c r="F424" s="25"/>
      <c r="G424" s="17">
        <f>SUM(C424*E424)</f>
        <v>0</v>
      </c>
      <c r="H424" t="s">
        <v>55</v>
      </c>
    </row>
    <row r="425" spans="1:8">
      <c r="A425" s="43"/>
      <c r="B425" s="47"/>
      <c r="C425" s="18"/>
      <c r="D425" s="134"/>
      <c r="E425" s="157"/>
      <c r="F425" s="25"/>
      <c r="H425"/>
    </row>
    <row r="426" spans="1:8" ht="28.5" customHeight="1">
      <c r="A426" s="10" t="s">
        <v>338</v>
      </c>
      <c r="B426" s="47" t="s">
        <v>318</v>
      </c>
      <c r="C426" s="37"/>
      <c r="D426" s="7"/>
      <c r="E426" s="167"/>
      <c r="F426" s="24"/>
      <c r="G426" s="6"/>
      <c r="H426" s="24"/>
    </row>
    <row r="427" spans="1:8">
      <c r="A427" s="43"/>
      <c r="B427" s="20"/>
      <c r="C427" s="18">
        <v>4</v>
      </c>
      <c r="D427" s="36" t="s">
        <v>317</v>
      </c>
      <c r="E427" s="162"/>
      <c r="F427" s="25"/>
      <c r="G427" s="17">
        <f>SUM(C427*E427)</f>
        <v>0</v>
      </c>
      <c r="H427" t="s">
        <v>55</v>
      </c>
    </row>
    <row r="428" spans="1:8" ht="7.5" customHeight="1">
      <c r="A428" s="43"/>
      <c r="B428" s="47"/>
      <c r="C428" s="18"/>
      <c r="D428" s="134"/>
      <c r="E428" s="157"/>
      <c r="F428" s="25"/>
      <c r="H428"/>
    </row>
    <row r="429" spans="1:8" ht="15.75">
      <c r="A429" s="43"/>
      <c r="B429" s="133" t="s">
        <v>319</v>
      </c>
      <c r="C429" s="18"/>
      <c r="D429" s="36"/>
      <c r="E429" s="162"/>
      <c r="F429" s="25"/>
      <c r="H429"/>
    </row>
    <row r="430" spans="1:8" ht="31.5" customHeight="1">
      <c r="A430" s="10" t="s">
        <v>339</v>
      </c>
      <c r="B430" s="47" t="s">
        <v>320</v>
      </c>
      <c r="C430" s="37"/>
      <c r="D430" s="7"/>
      <c r="E430" s="167"/>
      <c r="F430" s="24"/>
      <c r="G430" s="6"/>
      <c r="H430" s="24"/>
    </row>
    <row r="431" spans="1:8">
      <c r="A431" s="43"/>
      <c r="B431" s="20"/>
      <c r="C431" s="18">
        <v>4</v>
      </c>
      <c r="D431" s="36" t="s">
        <v>317</v>
      </c>
      <c r="E431" s="162"/>
      <c r="F431" s="25"/>
      <c r="G431" s="17">
        <f>SUM(C431*E431)</f>
        <v>0</v>
      </c>
      <c r="H431" t="s">
        <v>55</v>
      </c>
    </row>
    <row r="432" spans="1:8">
      <c r="A432" s="43"/>
      <c r="B432" s="20"/>
      <c r="C432" s="18"/>
      <c r="D432" s="36"/>
      <c r="E432" s="162"/>
      <c r="F432" s="25"/>
      <c r="H432"/>
    </row>
    <row r="433" spans="1:8" ht="54" customHeight="1">
      <c r="A433" s="10" t="s">
        <v>340</v>
      </c>
      <c r="B433" s="47" t="s">
        <v>321</v>
      </c>
      <c r="C433" s="37"/>
      <c r="D433" s="7"/>
      <c r="E433" s="167"/>
      <c r="F433" s="24"/>
      <c r="G433" s="6"/>
      <c r="H433" s="24"/>
    </row>
    <row r="434" spans="1:8">
      <c r="A434" s="43"/>
      <c r="B434" s="20"/>
      <c r="C434" s="18">
        <v>4</v>
      </c>
      <c r="D434" s="36" t="s">
        <v>317</v>
      </c>
      <c r="E434" s="162"/>
      <c r="F434" s="25"/>
      <c r="G434" s="17">
        <f>SUM(C434*E434)</f>
        <v>0</v>
      </c>
      <c r="H434" t="s">
        <v>55</v>
      </c>
    </row>
    <row r="435" spans="1:8">
      <c r="A435" s="43"/>
      <c r="B435" s="20"/>
      <c r="C435" s="18"/>
      <c r="D435" s="36"/>
      <c r="E435" s="162"/>
      <c r="F435" s="25"/>
      <c r="H435"/>
    </row>
    <row r="436" spans="1:8" ht="16.5" customHeight="1">
      <c r="A436" s="10" t="s">
        <v>341</v>
      </c>
      <c r="B436" s="47" t="s">
        <v>314</v>
      </c>
      <c r="C436" s="37"/>
      <c r="D436" s="7"/>
      <c r="E436" s="167"/>
      <c r="F436" s="24"/>
      <c r="G436" s="6"/>
      <c r="H436" s="24"/>
    </row>
    <row r="437" spans="1:8" ht="12.75" customHeight="1">
      <c r="A437" s="10"/>
      <c r="B437" s="47" t="s">
        <v>315</v>
      </c>
      <c r="C437" s="18">
        <v>40</v>
      </c>
      <c r="D437" s="134" t="s">
        <v>317</v>
      </c>
      <c r="E437" s="157"/>
      <c r="F437" s="25"/>
      <c r="G437" s="17">
        <f>SUM(C437*E437)</f>
        <v>0</v>
      </c>
      <c r="H437" t="s">
        <v>55</v>
      </c>
    </row>
    <row r="438" spans="1:8" ht="12.75" customHeight="1">
      <c r="A438" s="10"/>
      <c r="B438" s="47" t="s">
        <v>12</v>
      </c>
      <c r="C438" s="18">
        <v>42</v>
      </c>
      <c r="D438" s="134" t="s">
        <v>317</v>
      </c>
      <c r="E438" s="157"/>
      <c r="F438" s="25"/>
      <c r="G438" s="17">
        <f>SUM(C438*E438)</f>
        <v>0</v>
      </c>
      <c r="H438" t="s">
        <v>55</v>
      </c>
    </row>
    <row r="439" spans="1:8" ht="12.75" customHeight="1">
      <c r="A439" s="10"/>
      <c r="B439" s="47"/>
      <c r="C439" s="18"/>
      <c r="D439" s="134"/>
      <c r="E439" s="157"/>
      <c r="F439" s="25"/>
      <c r="H439"/>
    </row>
    <row r="440" spans="1:8" ht="30.75" customHeight="1">
      <c r="A440" s="10" t="s">
        <v>342</v>
      </c>
      <c r="B440" s="47" t="s">
        <v>322</v>
      </c>
      <c r="C440" s="37"/>
      <c r="D440" s="7"/>
      <c r="E440" s="167"/>
      <c r="F440" s="24"/>
      <c r="G440" s="6"/>
      <c r="H440" s="24"/>
    </row>
    <row r="441" spans="1:8">
      <c r="A441" s="43"/>
      <c r="B441" s="20"/>
      <c r="C441" s="18">
        <v>4</v>
      </c>
      <c r="D441" s="36" t="s">
        <v>317</v>
      </c>
      <c r="E441" s="162"/>
      <c r="F441" s="25"/>
      <c r="G441" s="17">
        <f>SUM(C441*E441)</f>
        <v>0</v>
      </c>
      <c r="H441" t="s">
        <v>55</v>
      </c>
    </row>
    <row r="442" spans="1:8" ht="12.75" customHeight="1">
      <c r="A442" s="10"/>
      <c r="B442" s="47"/>
      <c r="C442" s="18"/>
      <c r="D442" s="134"/>
      <c r="E442" s="157"/>
      <c r="F442" s="25"/>
      <c r="H442"/>
    </row>
    <row r="443" spans="1:8" ht="30.75" thickBot="1">
      <c r="B443" s="35" t="s">
        <v>343</v>
      </c>
      <c r="C443" s="8"/>
      <c r="D443" s="42"/>
      <c r="E443" s="147"/>
      <c r="F443" s="49"/>
      <c r="G443" s="30">
        <f>SUM(G414:G441)</f>
        <v>0</v>
      </c>
      <c r="H443" s="13" t="s">
        <v>55</v>
      </c>
    </row>
    <row r="444" spans="1:8" ht="13.5" thickTop="1"/>
    <row r="449" spans="1:17" ht="15.75">
      <c r="F449" s="135"/>
      <c r="G449" s="58"/>
      <c r="H449" s="57"/>
    </row>
    <row r="450" spans="1:17" ht="18.75" customHeight="1">
      <c r="A450" s="9"/>
      <c r="B450" s="21" t="s">
        <v>75</v>
      </c>
      <c r="C450" s="5"/>
      <c r="D450" s="3"/>
      <c r="E450" s="5"/>
      <c r="F450" s="25"/>
      <c r="G450" s="5"/>
      <c r="H450"/>
      <c r="I450" s="18"/>
      <c r="K450" s="18"/>
      <c r="M450" s="18"/>
      <c r="O450" s="18"/>
    </row>
    <row r="452" spans="1:17" s="55" customFormat="1" ht="14.25" customHeight="1">
      <c r="A452" s="50"/>
      <c r="B452" s="51" t="s">
        <v>81</v>
      </c>
      <c r="C452" s="52"/>
      <c r="D452" s="33"/>
      <c r="E452" s="53"/>
      <c r="F452" s="54"/>
      <c r="G452" s="113">
        <f>SUM(G29:G46)</f>
        <v>0</v>
      </c>
      <c r="H452" s="57" t="s">
        <v>55</v>
      </c>
      <c r="K452" s="56"/>
      <c r="N452" s="56"/>
      <c r="P452" s="56"/>
      <c r="Q452" s="56"/>
    </row>
    <row r="453" spans="1:17" s="55" customFormat="1" ht="14.25" customHeight="1">
      <c r="A453" s="50"/>
      <c r="B453" s="51" t="s">
        <v>76</v>
      </c>
      <c r="C453" s="52"/>
      <c r="D453" s="33"/>
      <c r="E453" s="53"/>
      <c r="F453" s="54"/>
      <c r="G453" s="113">
        <f>SUM(G55:G144)</f>
        <v>0</v>
      </c>
      <c r="H453" s="57" t="s">
        <v>55</v>
      </c>
      <c r="K453" s="56"/>
      <c r="N453" s="56"/>
      <c r="P453" s="56"/>
      <c r="Q453" s="56"/>
    </row>
    <row r="454" spans="1:17" s="55" customFormat="1" ht="14.25" customHeight="1">
      <c r="A454" s="50"/>
      <c r="B454" s="51" t="s">
        <v>186</v>
      </c>
      <c r="C454" s="52"/>
      <c r="D454" s="33"/>
      <c r="E454" s="53"/>
      <c r="F454" s="54"/>
      <c r="G454" s="113">
        <f>SUM(G164:G207)</f>
        <v>0</v>
      </c>
      <c r="H454" s="57" t="s">
        <v>55</v>
      </c>
      <c r="K454" s="56"/>
      <c r="N454" s="56"/>
      <c r="P454" s="56"/>
      <c r="Q454" s="56"/>
    </row>
    <row r="455" spans="1:17" s="55" customFormat="1" ht="14.25" customHeight="1">
      <c r="A455" s="50"/>
      <c r="B455" s="51" t="s">
        <v>187</v>
      </c>
      <c r="C455" s="52"/>
      <c r="D455" s="33"/>
      <c r="E455" s="53"/>
      <c r="F455" s="54"/>
      <c r="G455" s="113">
        <f>SUM(G216:G234)</f>
        <v>0</v>
      </c>
      <c r="H455" s="57" t="s">
        <v>55</v>
      </c>
      <c r="K455" s="56"/>
      <c r="N455" s="56"/>
      <c r="P455" s="56"/>
      <c r="Q455" s="56"/>
    </row>
    <row r="456" spans="1:17" s="55" customFormat="1" ht="14.25" customHeight="1">
      <c r="A456" s="50"/>
      <c r="B456" s="51" t="s">
        <v>188</v>
      </c>
      <c r="C456" s="52"/>
      <c r="D456" s="33"/>
      <c r="E456" s="53"/>
      <c r="F456" s="54"/>
      <c r="G456" s="113">
        <f>SUM(G255:G305)</f>
        <v>0</v>
      </c>
      <c r="H456" s="57" t="s">
        <v>55</v>
      </c>
      <c r="K456" s="56"/>
      <c r="N456" s="56"/>
      <c r="P456" s="56"/>
      <c r="Q456" s="56"/>
    </row>
    <row r="457" spans="1:17" s="55" customFormat="1" ht="14.25" customHeight="1">
      <c r="A457" s="50"/>
      <c r="B457" s="51" t="s">
        <v>189</v>
      </c>
      <c r="C457" s="52"/>
      <c r="D457" s="33"/>
      <c r="E457" s="53"/>
      <c r="F457" s="54"/>
      <c r="G457" s="113">
        <f>SUM(G313:G326)</f>
        <v>0</v>
      </c>
      <c r="H457" s="57" t="s">
        <v>55</v>
      </c>
      <c r="K457" s="56"/>
      <c r="N457" s="56"/>
      <c r="P457" s="56"/>
      <c r="Q457" s="56"/>
    </row>
    <row r="458" spans="1:17" s="55" customFormat="1" ht="14.25" customHeight="1">
      <c r="A458" s="50"/>
      <c r="B458" s="51" t="s">
        <v>190</v>
      </c>
      <c r="C458" s="52"/>
      <c r="D458" s="33"/>
      <c r="E458" s="53"/>
      <c r="F458" s="54"/>
      <c r="G458" s="113">
        <f>SUM(G347:G396)</f>
        <v>0</v>
      </c>
      <c r="H458" s="57" t="s">
        <v>55</v>
      </c>
      <c r="K458" s="56"/>
      <c r="N458" s="56"/>
      <c r="P458" s="56"/>
      <c r="Q458" s="56"/>
    </row>
    <row r="459" spans="1:17" s="55" customFormat="1" ht="14.25" customHeight="1">
      <c r="A459" s="50"/>
      <c r="B459" s="51" t="s">
        <v>242</v>
      </c>
      <c r="C459" s="52"/>
      <c r="D459" s="33"/>
      <c r="E459" s="53"/>
      <c r="F459" s="54"/>
      <c r="G459" s="113">
        <f>SUM(G403:G409)</f>
        <v>0</v>
      </c>
      <c r="H459" s="57" t="s">
        <v>55</v>
      </c>
      <c r="K459" s="56"/>
      <c r="N459" s="56"/>
      <c r="P459" s="56"/>
      <c r="Q459" s="56"/>
    </row>
    <row r="460" spans="1:17" s="55" customFormat="1" ht="14.25" customHeight="1" thickBot="1">
      <c r="A460" s="50"/>
      <c r="B460" s="51" t="s">
        <v>344</v>
      </c>
      <c r="C460" s="52"/>
      <c r="D460" s="33"/>
      <c r="E460" s="53"/>
      <c r="F460" s="54"/>
      <c r="G460" s="30">
        <f>SUM(G420:G441)</f>
        <v>0</v>
      </c>
      <c r="H460" s="57" t="s">
        <v>55</v>
      </c>
      <c r="K460" s="56"/>
      <c r="N460" s="56"/>
      <c r="P460" s="56"/>
      <c r="Q460" s="56"/>
    </row>
    <row r="461" spans="1:17" s="55" customFormat="1" ht="14.25" customHeight="1" thickTop="1">
      <c r="A461" s="50"/>
      <c r="B461" s="51"/>
      <c r="C461" s="52"/>
      <c r="D461" s="33"/>
      <c r="E461" s="53"/>
      <c r="F461" s="54"/>
      <c r="G461" s="113"/>
      <c r="H461" s="57"/>
      <c r="K461" s="56"/>
      <c r="N461" s="56"/>
      <c r="P461" s="56"/>
      <c r="Q461" s="56"/>
    </row>
    <row r="462" spans="1:17" s="55" customFormat="1" ht="14.25" customHeight="1">
      <c r="A462" s="50"/>
      <c r="B462" s="51"/>
      <c r="C462" s="52"/>
      <c r="D462" s="33"/>
      <c r="E462" s="53"/>
      <c r="F462" s="54"/>
      <c r="G462" s="113"/>
      <c r="H462" s="57"/>
      <c r="K462" s="56"/>
      <c r="N462" s="56"/>
      <c r="P462" s="56"/>
      <c r="Q462" s="56"/>
    </row>
    <row r="463" spans="1:17" s="55" customFormat="1" ht="14.25" customHeight="1">
      <c r="A463" s="50"/>
      <c r="B463" s="51"/>
      <c r="C463" s="52"/>
      <c r="D463" s="33"/>
      <c r="E463" s="53"/>
      <c r="F463" s="54"/>
      <c r="G463" s="113"/>
      <c r="H463" s="57"/>
      <c r="K463" s="56"/>
      <c r="N463" s="56"/>
      <c r="P463" s="56"/>
      <c r="Q463" s="56"/>
    </row>
    <row r="465" spans="2:8" ht="15">
      <c r="B465" s="51"/>
      <c r="F465" s="59" t="s">
        <v>77</v>
      </c>
      <c r="G465" s="58">
        <f>SUM(G452:G460)</f>
        <v>0</v>
      </c>
      <c r="H465" s="57" t="s">
        <v>55</v>
      </c>
    </row>
    <row r="466" spans="2:8" ht="15">
      <c r="F466" s="59" t="s">
        <v>345</v>
      </c>
      <c r="G466" s="58">
        <f>G465*25%</f>
        <v>0</v>
      </c>
      <c r="H466" s="57" t="s">
        <v>55</v>
      </c>
    </row>
    <row r="467" spans="2:8" ht="15">
      <c r="F467" s="59" t="s">
        <v>78</v>
      </c>
      <c r="G467" s="58">
        <f>SUM(G465*1.25)</f>
        <v>0</v>
      </c>
      <c r="H467" s="57" t="s">
        <v>55</v>
      </c>
    </row>
  </sheetData>
  <sheetProtection password="DDCA" sheet="1" objects="1" scenarios="1"/>
  <dataConsolidate/>
  <mergeCells count="8">
    <mergeCell ref="B22:H22"/>
    <mergeCell ref="B23:H23"/>
    <mergeCell ref="B24:H24"/>
    <mergeCell ref="B20:H20"/>
    <mergeCell ref="B8:H8"/>
    <mergeCell ref="B12:G12"/>
    <mergeCell ref="B1:H1"/>
    <mergeCell ref="B21:H21"/>
  </mergeCells>
  <phoneticPr fontId="0" type="noConversion"/>
  <pageMargins left="0.54" right="0.31" top="0.65" bottom="0.6" header="0.51181102362204722" footer="0.39"/>
  <pageSetup paperSize="9" orientation="portrait" r:id="rId1"/>
  <headerFooter alignWithMargins="0">
    <oddFooter>Stranica &amp;P</oddFooter>
  </headerFooter>
  <rowBreaks count="3" manualBreakCount="3">
    <brk id="155" max="7" man="1"/>
    <brk id="411" max="7" man="1"/>
    <brk id="44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Troskovnik</vt:lpstr>
      <vt:lpstr>Troskovnik!Print_Area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AGROPLUS</cp:lastModifiedBy>
  <cp:lastPrinted>2016-12-13T14:05:34Z</cp:lastPrinted>
  <dcterms:created xsi:type="dcterms:W3CDTF">1996-10-14T23:33:28Z</dcterms:created>
  <dcterms:modified xsi:type="dcterms:W3CDTF">2016-12-13T14:06:24Z</dcterms:modified>
</cp:coreProperties>
</file>